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NEERLANDES/"/>
    </mc:Choice>
  </mc:AlternateContent>
  <xr:revisionPtr revIDLastSave="29" documentId="13_ncr:1_{A70214CE-C9A4-4908-86C9-F9E1CE656BC8}" xr6:coauthVersionLast="47" xr6:coauthVersionMax="47" xr10:uidLastSave="{7EEBE502-56BA-478B-88B4-E1EBED11CE5A}"/>
  <bookViews>
    <workbookView xWindow="-108" yWindow="-108" windowWidth="23256" windowHeight="12456" xr2:uid="{00000000-000D-0000-FFFF-FFFF00000000}"/>
  </bookViews>
  <sheets>
    <sheet name="VERKOOP" sheetId="1" r:id="rId1"/>
  </sheets>
  <definedNames>
    <definedName name="_xlnm.Print_Titles" localSheetId="0">VERKOOP!$3:$3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I4" i="1" l="1"/>
  <c r="I5" i="1"/>
  <c r="K5" i="1" s="1"/>
  <c r="I6" i="1"/>
  <c r="K6" i="1" s="1"/>
  <c r="I7" i="1"/>
  <c r="K7" i="1" s="1"/>
  <c r="I8" i="1"/>
  <c r="K8" i="1" s="1"/>
  <c r="F4" i="1"/>
  <c r="F5" i="1"/>
  <c r="F6" i="1"/>
  <c r="F7" i="1"/>
  <c r="F8" i="1"/>
  <c r="F9" i="1" l="1"/>
  <c r="K4" i="1"/>
  <c r="K9" i="1" s="1"/>
</calcChain>
</file>

<file path=xl/sharedStrings.xml><?xml version="1.0" encoding="utf-8"?>
<sst xmlns="http://schemas.openxmlformats.org/spreadsheetml/2006/main" count="17" uniqueCount="17">
  <si>
    <t>Item</t>
  </si>
  <si>
    <t>[Item 1]</t>
  </si>
  <si>
    <t>[Item 2]</t>
  </si>
  <si>
    <t>[Item 3]</t>
  </si>
  <si>
    <t>[Item 4]</t>
  </si>
  <si>
    <t>[Item 5]</t>
  </si>
  <si>
    <t>Online verkooptracker</t>
  </si>
  <si>
    <t>Totaal</t>
  </si>
  <si>
    <t>Kosten per item</t>
  </si>
  <si>
    <t>Percentage van de score.</t>
  </si>
  <si>
    <t>Totaal verkocht</t>
  </si>
  <si>
    <t>Totaal 
Inkomsten</t>
  </si>
  <si>
    <t>Verzendkosten/Artikel</t>
  </si>
  <si>
    <t>Verzendkosten/Artikel2</t>
  </si>
  <si>
    <t>Winst per artikel (inclusief verzending)</t>
  </si>
  <si>
    <t>Terugkeer</t>
  </si>
  <si>
    <t>Totaal 
Inkomen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</si>
</sst>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&quot;$&quot;#,##0.00"/>
    <numFmt numFmtId="165" formatCode="[$€-413]\ #,##0.00"/>
  </numFmts>
  <fonts count="11" x14ac:knownFonts="1">
    <font>
      <sz val="12"/>
      <color theme="5" tint="0.39988402966399123"/>
      <name val="Calibri"/>
      <family val="2"/>
      <scheme val="minor"/>
    </font>
    <font>
      <sz val="29"/>
      <color theme="5"/>
      <name val="Calibri"/>
      <family val="2"/>
      <scheme val="major"/>
    </font>
    <font>
      <b/>
      <sz val="11"/>
      <color theme="3"/>
      <name val="Calibri"/>
      <family val="2"/>
      <scheme val="major"/>
    </font>
    <font>
      <sz val="14"/>
      <color theme="5" tint="0.39994506668294322"/>
      <name val="Calibri"/>
      <family val="2"/>
      <scheme val="minor"/>
    </font>
    <font>
      <sz val="16"/>
      <color theme="5"/>
      <name val="Calibri"/>
      <family val="2"/>
      <scheme val="major"/>
    </font>
    <font>
      <sz val="14"/>
      <color theme="5" tint="0.39997558519241921"/>
      <name val="Calibri"/>
      <family val="2"/>
      <scheme val="minor"/>
    </font>
    <font>
      <sz val="12"/>
      <color theme="5"/>
      <name val="Calibri"/>
      <family val="2"/>
      <scheme val="major"/>
    </font>
    <font>
      <sz val="48"/>
      <color theme="0"/>
      <name val="Algerian"/>
      <family val="5"/>
    </font>
    <font>
      <sz val="12"/>
      <color theme="0"/>
      <name val="Calibri"/>
      <family val="2"/>
      <scheme val="major"/>
    </font>
    <font>
      <sz val="12"/>
      <color theme="0"/>
      <name val="Calibri"/>
      <family val="2"/>
      <scheme val="minor"/>
    </font>
    <font>
      <sz val="16"/>
      <color theme="0"/>
      <name val="Calibri"/>
      <family val="2"/>
      <scheme val="maj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0.89999084444715716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6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10" fillId="0" borderId="0" xfId="0" applyFont="1">
      <alignment vertical="center"/>
    </xf>
    <xf numFmtId="164" fontId="10" fillId="0" borderId="0" xfId="0" applyNumberFormat="1" applyFont="1">
      <alignment vertical="center"/>
    </xf>
    <xf numFmtId="0" fontId="3" fillId="4" borderId="0" xfId="0" applyFont="1" applyFill="1">
      <alignment vertical="center"/>
    </xf>
    <xf numFmtId="0" fontId="9" fillId="0" borderId="1" xfId="0" applyFont="1" applyBorder="1" applyAlignment="1">
      <alignment horizontal="center" vertical="center"/>
    </xf>
    <xf numFmtId="10" fontId="9" fillId="0" borderId="1" xfId="0" applyNumberFormat="1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3" fontId="10" fillId="0" borderId="0" xfId="0" applyNumberFormat="1" applyFont="1" applyAlignment="1">
      <alignment horizontal="center" vertical="center"/>
    </xf>
    <xf numFmtId="0" fontId="7" fillId="3" borderId="0" xfId="1" applyFont="1" applyFill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10" fillId="0" borderId="0" xfId="0" applyNumberFormat="1" applyFont="1">
      <alignment vertical="center"/>
    </xf>
  </cellXfs>
  <cellStyles count="6">
    <cellStyle name="Encabezado 1" xfId="2" builtinId="16" customBuiltin="1"/>
    <cellStyle name="Encabezado 4" xfId="5" builtinId="19" customBuiltin="1"/>
    <cellStyle name="Normal" xfId="0" builtinId="0" customBuiltin="1"/>
    <cellStyle name="Título" xfId="1" builtinId="15" customBuiltin="1"/>
    <cellStyle name="Título 2" xfId="3" builtinId="17" customBuiltin="1"/>
    <cellStyle name="Título 3" xfId="4" builtinId="18" customBuiltin="1"/>
  </cellStyles>
  <dxfs count="26"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[$€-413]\ #,##0.00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[$€-413]\ #,##0.00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[$€-413]\ #,##0.00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[$€-413]\ #,##0.00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[$€-413]\ #,##0.00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65" formatCode="[$€-413]\ #,##0.00"/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3" formatCode="#,##0"/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numFmt numFmtId="164" formatCode="&quot;$&quot;#,##0.0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0"/>
        <name val="Calibri"/>
        <family val="2"/>
        <scheme val="major"/>
      </font>
      <alignment horizontal="center" vertical="center" textRotation="0" wrapText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numFmt numFmtId="14" formatCode="0.00%"/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color theme="0"/>
        <name val="Calibri"/>
        <family val="2"/>
      </font>
      <alignment horizontal="general" vertical="center" textRotation="0" indent="0" justifyLastLine="0" shrinkToFit="0" readingOrder="0"/>
    </dxf>
    <dxf>
      <font>
        <b val="0"/>
        <i val="0"/>
        <strike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alignment horizontal="general" vertical="center" textRotation="0" indent="0" justifyLastLine="0" shrinkToFit="0" readingOrder="0"/>
    </dxf>
    <dxf>
      <font>
        <b val="0"/>
        <strike val="0"/>
        <outline val="0"/>
        <shadow val="0"/>
        <u val="none"/>
        <vertAlign val="baseline"/>
        <color theme="0"/>
        <name val="Calibri"/>
        <family val="2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color theme="5"/>
      </font>
      <fill>
        <patternFill patternType="none">
          <bgColor auto="1"/>
        </patternFill>
      </fill>
      <border diagonalUp="0" diagonalDown="0">
        <left/>
        <right/>
        <top style="medium">
          <color theme="2" tint="-9.9948118533890809E-2"/>
        </top>
        <bottom/>
        <vertical/>
        <horizontal/>
      </border>
    </dxf>
    <dxf>
      <font>
        <b val="0"/>
        <i val="0"/>
        <color theme="5"/>
      </font>
      <fill>
        <patternFill patternType="none">
          <fgColor indexed="64"/>
          <bgColor auto="1"/>
        </patternFill>
      </fill>
      <border diagonalUp="0" diagonalDown="0">
        <left/>
        <right/>
        <top/>
        <bottom/>
        <vertical/>
        <horizontal/>
      </border>
    </dxf>
    <dxf>
      <font>
        <b val="0"/>
        <i val="0"/>
        <color theme="5" tint="0.39991454817346722"/>
      </font>
      <fill>
        <patternFill patternType="none">
          <bgColor auto="1"/>
        </patternFill>
      </fill>
      <border diagonalUp="0" diagonalDown="0">
        <left/>
        <right/>
        <top/>
        <bottom style="medium">
          <color theme="2" tint="-9.9948118533890809E-2"/>
        </bottom>
        <vertical/>
        <horizontal style="medium">
          <color theme="2" tint="-9.9948118533890809E-2"/>
        </horizontal>
      </border>
    </dxf>
  </dxfs>
  <tableStyles count="1" defaultTableStyle="Online sales tracker" defaultPivotStyle="PivotStyleLight16">
    <tableStyle name="Online sales tracker" pivot="0" count="3" xr9:uid="{00000000-0011-0000-FFFF-FFFF00000000}">
      <tableStyleElement type="wholeTable" dxfId="25"/>
      <tableStyleElement type="headerRow" dxfId="24"/>
      <tableStyleElement type="totalRow" dxfId="23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r>
              <a:rPr lang="es-MX" b="0" i="0" u="none" strike="noStrike" baseline="0">
                <a:effectLst/>
              </a:rPr>
              <a:t>Productwinst per artikel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b="0" i="0" u="none" strike="noStrike" kern="1200" baseline="0">
              <a:solidFill>
                <a:schemeClr val="dk1">
                  <a:lumMod val="65000"/>
                  <a:lumOff val="35000"/>
                </a:schemeClr>
              </a:solidFill>
              <a:effectLst/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>
              <a:gsLst>
                <a:gs pos="0">
                  <a:schemeClr val="accent5"/>
                </a:gs>
                <a:gs pos="100000">
                  <a:schemeClr val="accent5">
                    <a:lumMod val="84000"/>
                  </a:schemeClr>
                </a:gs>
              </a:gsLst>
              <a:lin ang="5400000" scaled="1"/>
            </a:gradFill>
            <a:ln>
              <a:noFill/>
            </a:ln>
            <a:effectLst>
              <a:outerShdw blurRad="76200" dir="18900000" sy="23000" kx="-1200000" algn="bl" rotWithShape="0">
                <a:prstClr val="black">
                  <a:alpha val="20000"/>
                </a:prstClr>
              </a:outerShdw>
            </a:effectLst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VERKOOP!$B$4:$B$8</c:f>
              <c:strCache>
                <c:ptCount val="5"/>
                <c:pt idx="0">
                  <c:v>[Item 1]</c:v>
                </c:pt>
                <c:pt idx="1">
                  <c:v>[Item 2]</c:v>
                </c:pt>
                <c:pt idx="2">
                  <c:v>[Item 3]</c:v>
                </c:pt>
                <c:pt idx="3">
                  <c:v>[Item 4]</c:v>
                </c:pt>
                <c:pt idx="4">
                  <c:v>[Item 5]</c:v>
                </c:pt>
              </c:strCache>
            </c:strRef>
          </c:cat>
          <c:val>
            <c:numRef>
              <c:f>VERKOOP!$K$4:$K$8</c:f>
              <c:numCache>
                <c:formatCode>[$€-413]\ #,##0.00</c:formatCode>
                <c:ptCount val="5"/>
                <c:pt idx="0">
                  <c:v>196.75</c:v>
                </c:pt>
                <c:pt idx="1">
                  <c:v>224.625</c:v>
                </c:pt>
                <c:pt idx="2">
                  <c:v>244.00000000000006</c:v>
                </c:pt>
                <c:pt idx="3">
                  <c:v>300</c:v>
                </c:pt>
                <c:pt idx="4">
                  <c:v>218.39999999999998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25-4CD3-A478-321AAE8DE999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41"/>
        <c:axId val="1373484096"/>
        <c:axId val="1373484576"/>
      </c:barChart>
      <c:catAx>
        <c:axId val="1373484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65000"/>
                    <a:lumOff val="35000"/>
                  </a:schemeClr>
                </a:solidFill>
                <a:effectLst/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73484576"/>
        <c:crosses val="autoZero"/>
        <c:auto val="1"/>
        <c:lblAlgn val="ctr"/>
        <c:lblOffset val="100"/>
        <c:noMultiLvlLbl val="0"/>
      </c:catAx>
      <c:valAx>
        <c:axId val="1373484576"/>
        <c:scaling>
          <c:orientation val="minMax"/>
        </c:scaling>
        <c:delete val="1"/>
        <c:axPos val="l"/>
        <c:numFmt formatCode="[$€-413]\ #,##0.00" sourceLinked="1"/>
        <c:majorTickMark val="none"/>
        <c:minorTickMark val="none"/>
        <c:tickLblPos val="nextTo"/>
        <c:crossAx val="13734840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gradFill flip="none" rotWithShape="1">
      <a:gsLst>
        <a:gs pos="0">
          <a:schemeClr val="lt1"/>
        </a:gs>
        <a:gs pos="68000">
          <a:schemeClr val="lt1">
            <a:lumMod val="85000"/>
          </a:schemeClr>
        </a:gs>
        <a:gs pos="100000">
          <a:schemeClr val="lt1"/>
        </a:gs>
      </a:gsLst>
      <a:lin ang="5400000" scaled="1"/>
      <a:tileRect/>
    </a:gra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style1.xml><?xml version="1.0" encoding="utf-8"?>
<cs:chartStyle xmlns:cs="http://schemas.microsoft.com/office/drawing/2012/chartStyle" xmlns:a="http://schemas.openxmlformats.org/drawingml/2006/main" id="204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>
      <a:effectLst/>
    </cs:defRPr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68000">
            <a:schemeClr val="lt1">
              <a:lumMod val="85000"/>
            </a:schemeClr>
          </a:gs>
          <a:gs pos="100000">
            <a:schemeClr val="lt1"/>
          </a:gs>
        </a:gsLst>
        <a:lin ang="5400000" scaled="1"/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lt1"/>
    </cs:fontRef>
    <cs:spPr/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gradFill>
          <a:gsLst>
            <a:gs pos="0">
              <a:schemeClr val="phClr"/>
            </a:gs>
            <a:gs pos="100000">
              <a:schemeClr val="phClr">
                <a:lumMod val="84000"/>
              </a:schemeClr>
            </a:gs>
          </a:gsLst>
          <a:lin ang="5400000" scaled="1"/>
        </a:gra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gradFill>
        <a:gsLst>
          <a:gs pos="0">
            <a:schemeClr val="phClr"/>
          </a:gs>
          <a:gs pos="100000">
            <a:schemeClr val="phClr">
              <a:lumMod val="84000"/>
            </a:schemeClr>
          </a:gs>
        </a:gsLst>
        <a:lin ang="5400000" scaled="1"/>
      </a:gradFill>
      <a:effectLst>
        <a:outerShdw blurRad="76200" dir="18900000" sy="23000" kx="-1200000" algn="bl" rotWithShape="0">
          <a:prstClr val="black">
            <a:alpha val="20000"/>
          </a:prstClr>
        </a:outerShdw>
      </a:effectLst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35000"/>
          <a:lumOff val="6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solidFill>
          <a:schemeClr val="dk1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65000"/>
        <a:lumOff val="35000"/>
      </a:schemeClr>
    </cs:fontRef>
    <cs:defRPr kern="1200">
      <a:effectLst/>
    </cs:defRPr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95000"/>
        </a:schemeClr>
      </a:solidFill>
      <a:ln w="9525">
        <a:solidFill>
          <a:schemeClr val="dk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103632</xdr:colOff>
      <xdr:row>2</xdr:row>
      <xdr:rowOff>6096</xdr:rowOff>
    </xdr:from>
    <xdr:to>
      <xdr:col>18</xdr:col>
      <xdr:colOff>664464</xdr:colOff>
      <xdr:row>9</xdr:row>
      <xdr:rowOff>6096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9B712B7-B535-0BAF-0073-D6F8159AC6D8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B3:K9" totalsRowCount="1" headerRowDxfId="22" dataDxfId="21" totalsRowDxfId="20">
  <autoFilter ref="B3:K8" xr:uid="{00000000-0009-0000-0100-000001000000}"/>
  <tableColumns count="10">
    <tableColumn id="1" xr3:uid="{00000000-0010-0000-0000-000001000000}" name="Item" totalsRowLabel="Totaal" dataDxfId="19" totalsRowDxfId="15"/>
    <tableColumn id="2" xr3:uid="{00000000-0010-0000-0000-000002000000}" name="Kosten per item" dataDxfId="5" totalsRowDxfId="14"/>
    <tableColumn id="3" xr3:uid="{00000000-0010-0000-0000-000003000000}" name="Percentage van de score." dataDxfId="18" totalsRowDxfId="13"/>
    <tableColumn id="4" xr3:uid="{00000000-0010-0000-0000-000004000000}" name="Totaal verkocht" dataDxfId="17" totalsRowDxfId="12"/>
    <tableColumn id="5" xr3:uid="{00000000-0010-0000-0000-000005000000}" name="Totaal _x000a_Inkomsten" totalsRowFunction="sum" dataDxfId="4" totalsRowDxfId="11">
      <calculatedColumnFormula>IFERROR(Table1[[#This Row],[Totaal verkocht]]*Table1[[#This Row],[Kosten per item]]*(1+Table1[[#This Row],[Percentage van de score.]]),0)</calculatedColumnFormula>
    </tableColumn>
    <tableColumn id="7" xr3:uid="{00000000-0010-0000-0000-000007000000}" name="Verzendkosten/Artikel" dataDxfId="3" totalsRowDxfId="10"/>
    <tableColumn id="8" xr3:uid="{00000000-0010-0000-0000-000008000000}" name="Verzendkosten/Artikel2" dataDxfId="2" totalsRowDxfId="9"/>
    <tableColumn id="9" xr3:uid="{00000000-0010-0000-0000-000009000000}" name="Winst per artikel (inclusief verzending)" dataDxfId="1" totalsRowDxfId="8">
      <calculatedColumnFormula>IFERROR(Table1[[#This Row],[Kosten per item]]*Table1[[#This Row],[Percentage van de score.]]+Table1[[#This Row],[Verzendkosten/Artikel]]-Table1[[#This Row],[Verzendkosten/Artikel2]],0)</calculatedColumnFormula>
    </tableColumn>
    <tableColumn id="10" xr3:uid="{00000000-0010-0000-0000-00000A000000}" name="Terugkeer" totalsRowFunction="sum" dataDxfId="16" totalsRowDxfId="7"/>
    <tableColumn id="11" xr3:uid="{00000000-0010-0000-0000-00000B000000}" name="Totaal _x000a_Inkomen" totalsRowFunction="sum" dataDxfId="0" totalsRowDxfId="6">
      <calculatedColumnFormula>IFERROR((Table1[[#This Row],[Totaal verkocht]]-Table1[[#This Row],[Terugkeer]])*Table1[[#This Row],[Winst per artikel (inclusief verzending)]]+(Table1[[#This Row],[Terugkeer]]*Table1[[#This Row],[Verzendkosten/Artikel2]]),0)</calculatedColumnFormula>
    </tableColumn>
  </tableColumns>
  <tableStyleInfo name="TableStyleDark3" showFirstColumn="0" showLastColumn="0" showRowStripes="1" showColumnStripes="0"/>
  <extLst>
    <ext xmlns:x14="http://schemas.microsoft.com/office/spreadsheetml/2009/9/main" uri="{504A1905-F514-4f6f-8877-14C23A59335A}">
      <x14:table altText="Online sales table" altTextSummary="Enter information about your online sales, including item, cost, markup percent, total sold, shipping charges and costs, and any returns."/>
    </ext>
  </extLst>
</table>
</file>

<file path=xl/theme/theme1.xml><?xml version="1.0" encoding="utf-8"?>
<a:theme xmlns:a="http://schemas.openxmlformats.org/drawingml/2006/main" name="Office Theme">
  <a:themeElements>
    <a:clrScheme name="Online sales tracker">
      <a:dk1>
        <a:sysClr val="windowText" lastClr="000000"/>
      </a:dk1>
      <a:lt1>
        <a:sysClr val="window" lastClr="FFFFFF"/>
      </a:lt1>
      <a:dk2>
        <a:srgbClr val="332834"/>
      </a:dk2>
      <a:lt2>
        <a:srgbClr val="F5F5F4"/>
      </a:lt2>
      <a:accent1>
        <a:srgbClr val="E06B6B"/>
      </a:accent1>
      <a:accent2>
        <a:srgbClr val="664F68"/>
      </a:accent2>
      <a:accent3>
        <a:srgbClr val="85D2C0"/>
      </a:accent3>
      <a:accent4>
        <a:srgbClr val="F2CF85"/>
      </a:accent4>
      <a:accent5>
        <a:srgbClr val="4FB1BF"/>
      </a:accent5>
      <a:accent6>
        <a:srgbClr val="EE9360"/>
      </a:accent6>
      <a:hlink>
        <a:srgbClr val="C782C0"/>
      </a:hlink>
      <a:folHlink>
        <a:srgbClr val="85D2C0"/>
      </a:folHlink>
    </a:clrScheme>
    <a:fontScheme name="Online sales tracker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5"/>
    <pageSetUpPr autoPageBreaks="0" fitToPage="1"/>
  </sheetPr>
  <dimension ref="A1:S9"/>
  <sheetViews>
    <sheetView showGridLines="0" tabSelected="1" zoomScale="70" zoomScaleNormal="70" workbookViewId="0">
      <selection activeCell="K10" sqref="K10"/>
    </sheetView>
  </sheetViews>
  <sheetFormatPr baseColWidth="10" defaultColWidth="9" defaultRowHeight="27" customHeight="1" x14ac:dyDescent="0.3"/>
  <cols>
    <col min="1" max="1" width="0.796875" style="2" customWidth="1"/>
    <col min="2" max="2" width="18" style="3" customWidth="1"/>
    <col min="3" max="4" width="15" style="3" customWidth="1"/>
    <col min="5" max="5" width="13" style="3" customWidth="1"/>
    <col min="6" max="6" width="17" style="3" customWidth="1"/>
    <col min="7" max="8" width="17.09765625" style="3" customWidth="1"/>
    <col min="9" max="9" width="18" style="3" customWidth="1"/>
    <col min="10" max="10" width="14" style="3" customWidth="1"/>
    <col min="11" max="11" width="15" style="3" customWidth="1"/>
    <col min="12" max="12" width="2.8984375" style="6" customWidth="1"/>
    <col min="13" max="16384" width="9" style="2"/>
  </cols>
  <sheetData>
    <row r="1" spans="1:19" ht="45.75" customHeight="1" x14ac:dyDescent="0.3">
      <c r="A1" s="1"/>
      <c r="B1" s="13" t="s">
        <v>6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</row>
    <row r="2" spans="1:19" ht="7.2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9" ht="30" customHeight="1" x14ac:dyDescent="0.3">
      <c r="B3" s="10" t="s">
        <v>0</v>
      </c>
      <c r="C3" s="10" t="s">
        <v>8</v>
      </c>
      <c r="D3" s="10" t="s">
        <v>9</v>
      </c>
      <c r="E3" s="10" t="s">
        <v>10</v>
      </c>
      <c r="F3" s="10" t="s">
        <v>11</v>
      </c>
      <c r="G3" s="10" t="s">
        <v>12</v>
      </c>
      <c r="H3" s="10" t="s">
        <v>13</v>
      </c>
      <c r="I3" s="10" t="s">
        <v>14</v>
      </c>
      <c r="J3" s="10" t="s">
        <v>15</v>
      </c>
      <c r="K3" s="10" t="s">
        <v>16</v>
      </c>
    </row>
    <row r="4" spans="1:19" ht="35.4" customHeight="1" x14ac:dyDescent="0.3">
      <c r="B4" s="7" t="s">
        <v>1</v>
      </c>
      <c r="C4" s="14">
        <v>10</v>
      </c>
      <c r="D4" s="8">
        <v>1</v>
      </c>
      <c r="E4" s="9">
        <v>15</v>
      </c>
      <c r="F4" s="14">
        <f>IFERROR(Table1[[#This Row],[Totaal verkocht]]*Table1[[#This Row],[Kosten per item]]*(1+Table1[[#This Row],[Percentage van de score.]]),0)</f>
        <v>300</v>
      </c>
      <c r="G4" s="14">
        <v>10</v>
      </c>
      <c r="H4" s="14">
        <v>5.75</v>
      </c>
      <c r="I4" s="14">
        <f>IFERROR(Table1[[#This Row],[Kosten per item]]*Table1[[#This Row],[Percentage van de score.]]+Table1[[#This Row],[Verzendkosten/Artikel]]-Table1[[#This Row],[Verzendkosten/Artikel2]],0)</f>
        <v>14.25</v>
      </c>
      <c r="J4" s="9">
        <v>2</v>
      </c>
      <c r="K4" s="14">
        <f>IFERROR((Table1[[#This Row],[Totaal verkocht]]-Table1[[#This Row],[Terugkeer]])*Table1[[#This Row],[Winst per artikel (inclusief verzending)]]+(Table1[[#This Row],[Terugkeer]]*Table1[[#This Row],[Verzendkosten/Artikel2]]),0)</f>
        <v>196.75</v>
      </c>
    </row>
    <row r="5" spans="1:19" ht="35.4" customHeight="1" x14ac:dyDescent="0.3">
      <c r="B5" s="7" t="s">
        <v>2</v>
      </c>
      <c r="C5" s="14">
        <v>11.5</v>
      </c>
      <c r="D5" s="8">
        <v>0.75</v>
      </c>
      <c r="E5" s="9">
        <v>18</v>
      </c>
      <c r="F5" s="14">
        <f>IFERROR(Table1[[#This Row],[Totaal verkocht]]*Table1[[#This Row],[Kosten per item]]*(1+Table1[[#This Row],[Percentage van de score.]]),0)</f>
        <v>362.25</v>
      </c>
      <c r="G5" s="14">
        <v>10</v>
      </c>
      <c r="H5" s="14">
        <v>5.75</v>
      </c>
      <c r="I5" s="14">
        <f>IFERROR(Table1[[#This Row],[Kosten per item]]*Table1[[#This Row],[Percentage van de score.]]+Table1[[#This Row],[Verzendkosten/Artikel]]-Table1[[#This Row],[Verzendkosten/Artikel2]],0)</f>
        <v>12.875</v>
      </c>
      <c r="J5" s="9">
        <v>1</v>
      </c>
      <c r="K5" s="14">
        <f>IFERROR((Table1[[#This Row],[Totaal verkocht]]-Table1[[#This Row],[Terugkeer]])*Table1[[#This Row],[Winst per artikel (inclusief verzending)]]+(Table1[[#This Row],[Terugkeer]]*Table1[[#This Row],[Verzendkosten/Artikel2]]),0)</f>
        <v>224.625</v>
      </c>
    </row>
    <row r="6" spans="1:19" ht="35.4" customHeight="1" x14ac:dyDescent="0.3">
      <c r="B6" s="7" t="s">
        <v>3</v>
      </c>
      <c r="C6" s="14">
        <v>13</v>
      </c>
      <c r="D6" s="8">
        <v>0.65</v>
      </c>
      <c r="E6" s="9">
        <v>20</v>
      </c>
      <c r="F6" s="14">
        <f>IFERROR(Table1[[#This Row],[Totaal verkocht]]*Table1[[#This Row],[Kosten per item]]*(1+Table1[[#This Row],[Percentage van de score.]]),0)</f>
        <v>429</v>
      </c>
      <c r="G6" s="14">
        <v>10</v>
      </c>
      <c r="H6" s="14">
        <v>6.25</v>
      </c>
      <c r="I6" s="14">
        <f>IFERROR(Table1[[#This Row],[Kosten per item]]*Table1[[#This Row],[Percentage van de score.]]+Table1[[#This Row],[Verzendkosten/Artikel]]-Table1[[#This Row],[Verzendkosten/Artikel2]],0)</f>
        <v>12.200000000000003</v>
      </c>
      <c r="J6" s="9">
        <v>0</v>
      </c>
      <c r="K6" s="14">
        <f>IFERROR((Table1[[#This Row],[Totaal verkocht]]-Table1[[#This Row],[Terugkeer]])*Table1[[#This Row],[Winst per artikel (inclusief verzending)]]+(Table1[[#This Row],[Terugkeer]]*Table1[[#This Row],[Verzendkosten/Artikel2]]),0)</f>
        <v>244.00000000000006</v>
      </c>
    </row>
    <row r="7" spans="1:19" ht="35.4" customHeight="1" x14ac:dyDescent="0.3">
      <c r="B7" s="7" t="s">
        <v>4</v>
      </c>
      <c r="C7" s="14">
        <v>5</v>
      </c>
      <c r="D7" s="8">
        <v>0.9</v>
      </c>
      <c r="E7" s="9">
        <v>50</v>
      </c>
      <c r="F7" s="14">
        <f>IFERROR(Table1[[#This Row],[Totaal verkocht]]*Table1[[#This Row],[Kosten per item]]*(1+Table1[[#This Row],[Percentage van de score.]]),0)</f>
        <v>475</v>
      </c>
      <c r="G7" s="14">
        <v>5</v>
      </c>
      <c r="H7" s="14">
        <v>3.5</v>
      </c>
      <c r="I7" s="14">
        <f>IFERROR(Table1[[#This Row],[Kosten per item]]*Table1[[#This Row],[Percentage van de score.]]+Table1[[#This Row],[Verzendkosten/Artikel]]-Table1[[#This Row],[Verzendkosten/Artikel2]],0)</f>
        <v>6</v>
      </c>
      <c r="J7" s="9">
        <v>0</v>
      </c>
      <c r="K7" s="14">
        <f>IFERROR((Table1[[#This Row],[Totaal verkocht]]-Table1[[#This Row],[Terugkeer]])*Table1[[#This Row],[Winst per artikel (inclusief verzending)]]+(Table1[[#This Row],[Terugkeer]]*Table1[[#This Row],[Verzendkosten/Artikel2]]),0)</f>
        <v>300</v>
      </c>
    </row>
    <row r="8" spans="1:19" ht="35.4" customHeight="1" x14ac:dyDescent="0.3">
      <c r="B8" s="7" t="s">
        <v>5</v>
      </c>
      <c r="C8" s="14">
        <v>4</v>
      </c>
      <c r="D8" s="8">
        <v>0.9</v>
      </c>
      <c r="E8" s="9">
        <v>42</v>
      </c>
      <c r="F8" s="14">
        <f>IFERROR(Table1[[#This Row],[Totaal verkocht]]*Table1[[#This Row],[Kosten per item]]*(1+Table1[[#This Row],[Percentage van de score.]]),0)</f>
        <v>319.2</v>
      </c>
      <c r="G8" s="14">
        <v>5</v>
      </c>
      <c r="H8" s="14">
        <v>3.25</v>
      </c>
      <c r="I8" s="14">
        <f>IFERROR(Table1[[#This Row],[Kosten per item]]*Table1[[#This Row],[Percentage van de score.]]+Table1[[#This Row],[Verzendkosten/Artikel]]-Table1[[#This Row],[Verzendkosten/Artikel2]],0)</f>
        <v>5.35</v>
      </c>
      <c r="J8" s="9">
        <v>3</v>
      </c>
      <c r="K8" s="14">
        <f>IFERROR((Table1[[#This Row],[Totaal verkocht]]-Table1[[#This Row],[Terugkeer]])*Table1[[#This Row],[Winst per artikel (inclusief verzending)]]+(Table1[[#This Row],[Terugkeer]]*Table1[[#This Row],[Verzendkosten/Artikel2]]),0)</f>
        <v>218.39999999999998</v>
      </c>
    </row>
    <row r="9" spans="1:19" ht="27" customHeight="1" x14ac:dyDescent="0.3">
      <c r="B9" s="11" t="s">
        <v>7</v>
      </c>
      <c r="C9" s="4"/>
      <c r="D9" s="4"/>
      <c r="E9" s="4"/>
      <c r="F9" s="15">
        <f>SUBTOTAL(109,Table1[Totaal 
Inkomsten])</f>
        <v>1885.45</v>
      </c>
      <c r="G9" s="4"/>
      <c r="H9" s="4"/>
      <c r="I9" s="5"/>
      <c r="J9" s="12">
        <f>SUBTOTAL(109,Table1[Terugkeer])</f>
        <v>6</v>
      </c>
      <c r="K9" s="15">
        <f>SUBTOTAL(109,Table1[Totaal 
Inkomen])</f>
        <v>1183.7750000000001</v>
      </c>
    </row>
  </sheetData>
  <mergeCells count="1">
    <mergeCell ref="B1:S1"/>
  </mergeCells>
  <printOptions horizontalCentered="1"/>
  <pageMargins left="0.4" right="0.4" top="0.4" bottom="0.4" header="0.25" footer="0.25"/>
  <pageSetup scale="83" fitToHeight="0" orientation="landscape" r:id="rId1"/>
  <headerFooter differentFirst="1">
    <oddFooter>&amp;CPage &amp;P of &amp;N</oddFooter>
  </headerFooter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VERKOOP</vt:lpstr>
      <vt:lpstr>VERKOOP!Títulos_a_imprimir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Michaloudis</dc:creator>
  <cp:lastModifiedBy>Andres VC</cp:lastModifiedBy>
  <dcterms:created xsi:type="dcterms:W3CDTF">2014-12-15T22:31:29Z</dcterms:created>
  <dcterms:modified xsi:type="dcterms:W3CDTF">2026-01-23T19:46:55Z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ssetID">
    <vt:lpwstr>TF10000015</vt:lpwstr>
  </property>
</Properties>
</file>