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codeName="ThisWorkbook"/>
  <xr:revisionPtr revIDLastSave="69" documentId="13_ncr:1_{2EAF9A49-CD57-4F44-84B0-BD99D56671EC}" xr6:coauthVersionLast="47" xr6:coauthVersionMax="47" xr10:uidLastSave="{EFF808B0-5B55-4ACC-838F-E80040B6263F}"/>
  <bookViews>
    <workbookView xWindow="-108" yWindow="-108" windowWidth="23256" windowHeight="12456" activeTab="1" xr2:uid="{00000000-000D-0000-FFFF-FFFF00000000}"/>
  </bookViews>
  <sheets>
    <sheet name="Vaste activa record" sheetId="1" r:id="rId1"/>
    <sheet name="Afschrijvingsmethoden" sheetId="2" r:id="rId2"/>
  </sheets>
  <definedNames>
    <definedName name="DepreciationMethods">Methods[AFKORTING]</definedName>
    <definedName name="RowTitleRegion1..C2">'Vaste activa record'!$G$2</definedName>
    <definedName name="Title1">Data[[#Headers],[NAAM ACTIVA]]</definedName>
    <definedName name="Title2">Methods[[#Headers],[AFKORTING]]</definedName>
    <definedName name="_xlnm.Print_Titles" localSheetId="0">'Vaste activa record'!$3:$3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 i="2" l="1"/>
  <c r="O7" i="1"/>
  <c r="O6" i="1"/>
  <c r="O4" i="1" l="1"/>
  <c r="O5" i="1"/>
  <c r="O8" i="1" l="1"/>
  <c r="I8" i="1"/>
  <c r="L8" i="1"/>
  <c r="M8" i="1"/>
</calcChain>
</file>

<file path=xl/sharedStrings.xml><?xml version="1.0" encoding="utf-8"?>
<sst xmlns="http://schemas.openxmlformats.org/spreadsheetml/2006/main" count="46" uniqueCount="42">
  <si>
    <t>SL</t>
  </si>
  <si>
    <t>150% DDB</t>
  </si>
  <si>
    <t>200% DDB</t>
  </si>
  <si>
    <t>24TB</t>
  </si>
  <si>
    <t>DESCRIPTION</t>
  </si>
  <si>
    <t>ASSET #</t>
  </si>
  <si>
    <t>VASTE ACTIVA RECORD MET AFSCHRIJVING</t>
  </si>
  <si>
    <t>DATUM:</t>
  </si>
  <si>
    <t>NAAM ACTIVA</t>
  </si>
  <si>
    <t>Bureau</t>
  </si>
  <si>
    <t>Bezorgwagen</t>
  </si>
  <si>
    <t>Computerserver</t>
  </si>
  <si>
    <t>Totaal</t>
  </si>
  <si>
    <t>ACTIVAKLASSE</t>
  </si>
  <si>
    <t>Meubels en inrichting</t>
  </si>
  <si>
    <t>Voertuigen</t>
  </si>
  <si>
    <t>Computerapparatuur</t>
  </si>
  <si>
    <t>BESCHRIJVING</t>
  </si>
  <si>
    <t>Groot eikenhouten bureau</t>
  </si>
  <si>
    <t>Witte vrachtwagen</t>
  </si>
  <si>
    <t>FYSIEKE LOCATIE</t>
  </si>
  <si>
    <t>Afdeling Boekhouding.</t>
  </si>
  <si>
    <t>Magazijn</t>
  </si>
  <si>
    <t>IT-afdeling.</t>
  </si>
  <si>
    <t>SERIENUMMER #</t>
  </si>
  <si>
    <t>AANREIKINGSDATUM</t>
  </si>
  <si>
    <t>AANKOOPKOSTEN</t>
  </si>
  <si>
    <t>DEPRECTION-METHODE</t>
  </si>
  <si>
    <t>GEBRUIKSDUUR (JAREN)</t>
  </si>
  <si>
    <t>BERGINGSWAARDE</t>
  </si>
  <si>
    <t>VORIGE AFSCHRIJVING</t>
  </si>
  <si>
    <t>EERSTE JAAR %</t>
  </si>
  <si>
    <t>WAARDERING IN DEZE PERIODE</t>
  </si>
  <si>
    <t>UITSCHRIKMETHODEN</t>
  </si>
  <si>
    <t>AFKORTING</t>
  </si>
  <si>
    <t>AFSCHRIJVINGSMETHODE</t>
  </si>
  <si>
    <t>Afschrijving in rechte lijn</t>
  </si>
  <si>
    <t>150% dalend saldo
Afschrijving</t>
  </si>
  <si>
    <t>200% dalend saldo
Afschrijving</t>
  </si>
  <si>
    <t>Berekent de afschrijving in rechte lijn op basis van de kosten, de bergingswaarde en de geschatte economische levensduur van het activum.</t>
  </si>
  <si>
    <t>Berekent 150% dalende afschrijving van het saldo op basis van de kosten, de bergingswaarde en de geschatte economische levensduur van het activum. Het schakelt over op de afschrijving in rechte lijn op het punt waarop de afschrijving van de rechtlijnige afschrijving groter is dan de dalende balansafschrijving.</t>
  </si>
  <si>
    <t>Berekent de afschrijving van 200% afnemend saldo op basis van de kostprijs, bergingswaarde en geschatte economische levensduur van het activum. Het schakelt over op de afschrijving in rechte lijn op het punt waarop de afschrijving van de rechtlijnige afschrijving groter is dan de dalende balansafschrijving.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</si>
</sst>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quot;$&quot;#,##0.00_);\(&quot;$&quot;#,##0.00\)"/>
    <numFmt numFmtId="171" formatCode="[$€-413]\ #,##0.00"/>
    <numFmt numFmtId="172" formatCode="[$-413]d\ mmmm\ yyyy;@"/>
  </numFmts>
  <fonts count="18" x14ac:knownFonts="1">
    <font>
      <sz val="11"/>
      <name val="Avenir Next LT Pro Light"/>
      <family val="2"/>
      <scheme val="minor"/>
    </font>
    <font>
      <sz val="11"/>
      <color theme="1"/>
      <name val="Avenir Next LT Pro Light"/>
      <family val="2"/>
      <scheme val="minor"/>
    </font>
    <font>
      <sz val="11"/>
      <color theme="1"/>
      <name val="Avenir Next LT Pro Light"/>
      <family val="2"/>
      <scheme val="minor"/>
    </font>
    <font>
      <sz val="8"/>
      <name val="Arial"/>
      <family val="2"/>
    </font>
    <font>
      <sz val="28"/>
      <color theme="1" tint="0.24994659260841701"/>
      <name val="Avenir Next LT Pro Demi"/>
      <family val="2"/>
      <scheme val="major"/>
    </font>
    <font>
      <sz val="12"/>
      <color theme="1" tint="0.14996795556505021"/>
      <name val="Avenir Next LT Pro Demi"/>
      <family val="2"/>
      <scheme val="major"/>
    </font>
    <font>
      <sz val="11"/>
      <name val="Avenir Next LT Pro Light"/>
      <family val="2"/>
      <scheme val="minor"/>
    </font>
    <font>
      <sz val="12"/>
      <name val="Avenir Next LT Pro Light"/>
      <family val="2"/>
      <scheme val="minor"/>
    </font>
    <font>
      <sz val="11"/>
      <color theme="6" tint="-0.499984740745262"/>
      <name val="Avenir Next LT Pro Light"/>
      <family val="2"/>
      <scheme val="minor"/>
    </font>
    <font>
      <b/>
      <sz val="14"/>
      <color theme="6" tint="-0.499984740745262"/>
      <name val="Avenir Next LT Pro Demi"/>
      <family val="2"/>
      <scheme val="major"/>
    </font>
    <font>
      <sz val="48"/>
      <color theme="0"/>
      <name val="Algerian"/>
      <family val="5"/>
    </font>
    <font>
      <sz val="11"/>
      <color theme="0"/>
      <name val="Avenir Next LT Pro Demi"/>
      <family val="2"/>
      <scheme val="major"/>
    </font>
    <font>
      <sz val="12"/>
      <color theme="0"/>
      <name val="Avenir Next LT Pro Light"/>
      <family val="2"/>
      <scheme val="minor"/>
    </font>
    <font>
      <sz val="12"/>
      <color theme="0"/>
      <name val="Avenir Next LT Pro Demi"/>
      <family val="2"/>
      <scheme val="major"/>
    </font>
    <font>
      <b/>
      <sz val="14"/>
      <color theme="6" tint="-0.499984740745262"/>
      <name val="Avenir Next LT Pro Light"/>
      <family val="2"/>
      <scheme val="minor"/>
    </font>
    <font>
      <b/>
      <sz val="16"/>
      <color theme="6" tint="-0.499984740745262"/>
      <name val="Avenir Next LT Pro Demi"/>
      <family val="2"/>
      <scheme val="major"/>
    </font>
    <font>
      <b/>
      <sz val="16"/>
      <color theme="6" tint="-0.499984740745262"/>
      <name val="Avenir Next LT Pro Light"/>
      <family val="2"/>
      <scheme val="minor"/>
    </font>
    <font>
      <sz val="36"/>
      <color theme="0"/>
      <name val="Algerian"/>
      <family val="5"/>
    </font>
  </fonts>
  <fills count="4">
    <fill>
      <patternFill patternType="none"/>
    </fill>
    <fill>
      <patternFill patternType="gray125"/>
    </fill>
    <fill>
      <patternFill patternType="solid">
        <fgColor theme="0"/>
        <bgColor indexed="64"/>
      </patternFill>
    </fill>
    <fill>
      <patternFill patternType="solid">
        <fgColor rgb="FF00B0F0"/>
        <bgColor indexed="64"/>
      </patternFill>
    </fill>
  </fills>
  <borders count="2">
    <border>
      <left/>
      <right/>
      <top/>
      <bottom/>
      <diagonal/>
    </border>
    <border>
      <left/>
      <right/>
      <top/>
      <bottom style="thin">
        <color theme="6" tint="-0.24994659260841701"/>
      </bottom>
      <diagonal/>
    </border>
  </borders>
  <cellStyleXfs count="6">
    <xf numFmtId="0" fontId="0" fillId="0" borderId="0">
      <alignment wrapText="1"/>
    </xf>
    <xf numFmtId="0" fontId="4" fillId="0" borderId="1" applyNumberFormat="0" applyFill="0" applyProtection="0">
      <alignment horizontal="left"/>
    </xf>
    <xf numFmtId="0" fontId="5" fillId="0" borderId="0" applyNumberFormat="0" applyFill="0" applyAlignment="0" applyProtection="0"/>
    <xf numFmtId="164" fontId="6" fillId="0" borderId="0" applyFont="0" applyFill="0" applyBorder="0" applyAlignment="0" applyProtection="0"/>
    <xf numFmtId="9" fontId="6" fillId="0" borderId="0" applyFont="0" applyFill="0" applyBorder="0" applyAlignment="0" applyProtection="0"/>
    <xf numFmtId="14" fontId="6" fillId="0" borderId="0">
      <alignment wrapText="1"/>
    </xf>
  </cellStyleXfs>
  <cellXfs count="32">
    <xf numFmtId="0" fontId="0" fillId="0" borderId="0" xfId="0">
      <alignment wrapText="1"/>
    </xf>
    <xf numFmtId="0" fontId="8" fillId="0" borderId="0" xfId="0" applyFont="1" applyAlignment="1" applyProtection="1">
      <alignment horizontal="left" vertical="center" wrapText="1" indent="1"/>
      <protection locked="0"/>
    </xf>
    <xf numFmtId="0" fontId="8" fillId="0" borderId="0" xfId="0" applyFont="1" applyAlignment="1" applyProtection="1">
      <alignment horizontal="right" vertical="center" wrapText="1" indent="1"/>
      <protection locked="0"/>
    </xf>
    <xf numFmtId="14" fontId="8" fillId="0" borderId="0" xfId="5" applyFont="1" applyAlignment="1" applyProtection="1">
      <alignment horizontal="right" vertical="center" wrapText="1" indent="1"/>
      <protection locked="0"/>
    </xf>
    <xf numFmtId="164" fontId="8" fillId="0" borderId="0" xfId="3" applyFont="1" applyFill="1" applyBorder="1" applyAlignment="1" applyProtection="1">
      <alignment horizontal="right" vertical="center" wrapText="1" indent="1"/>
      <protection locked="0"/>
    </xf>
    <xf numFmtId="2" fontId="8" fillId="0" borderId="0" xfId="0" applyNumberFormat="1" applyFont="1" applyAlignment="1" applyProtection="1">
      <alignment horizontal="right" vertical="center" wrapText="1" indent="1"/>
      <protection locked="0"/>
    </xf>
    <xf numFmtId="9" fontId="8" fillId="0" borderId="0" xfId="4" applyFont="1" applyFill="1" applyBorder="1" applyAlignment="1" applyProtection="1">
      <alignment horizontal="right" vertical="center" wrapText="1" indent="1"/>
      <protection locked="0"/>
    </xf>
    <xf numFmtId="0" fontId="8" fillId="0" borderId="0" xfId="0" applyFont="1" applyAlignment="1">
      <alignment horizontal="left" vertical="center" wrapText="1" indent="1"/>
    </xf>
    <xf numFmtId="0" fontId="0" fillId="2" borderId="0" xfId="0" applyFill="1" applyProtection="1">
      <alignment wrapText="1"/>
      <protection locked="0"/>
    </xf>
    <xf numFmtId="0" fontId="0" fillId="2" borderId="0" xfId="0" applyFill="1">
      <alignment wrapText="1"/>
    </xf>
    <xf numFmtId="0" fontId="7" fillId="2" borderId="0" xfId="0" applyFont="1" applyFill="1" applyProtection="1">
      <alignment wrapText="1"/>
      <protection locked="0"/>
    </xf>
    <xf numFmtId="0" fontId="11" fillId="0" borderId="0" xfId="0" applyFont="1" applyAlignment="1" applyProtection="1">
      <alignment horizontal="left" vertical="center" wrapText="1" indent="1"/>
      <protection locked="0"/>
    </xf>
    <xf numFmtId="0" fontId="12" fillId="2" borderId="0" xfId="0" applyFont="1" applyFill="1" applyProtection="1">
      <alignment wrapText="1"/>
      <protection locked="0"/>
    </xf>
    <xf numFmtId="0" fontId="13" fillId="0" borderId="0" xfId="0" applyFont="1" applyAlignment="1" applyProtection="1">
      <alignment horizontal="left" vertical="center" wrapText="1" indent="1"/>
      <protection locked="0"/>
    </xf>
    <xf numFmtId="0" fontId="13" fillId="0" borderId="0" xfId="0" applyFont="1" applyAlignment="1" applyProtection="1">
      <alignment horizontal="right" vertical="center" wrapText="1" indent="1"/>
      <protection locked="0"/>
    </xf>
    <xf numFmtId="0" fontId="12" fillId="0" borderId="0" xfId="0" applyFont="1">
      <alignment wrapText="1"/>
    </xf>
    <xf numFmtId="0" fontId="2" fillId="0" borderId="0" xfId="0" applyFont="1" applyAlignment="1" applyProtection="1">
      <alignment horizontal="left" vertical="center" wrapText="1" indent="1"/>
      <protection locked="0"/>
    </xf>
    <xf numFmtId="0" fontId="2" fillId="0" borderId="0" xfId="0" applyFont="1" applyAlignment="1" applyProtection="1">
      <alignment horizontal="right" vertical="center" wrapText="1" indent="1"/>
      <protection locked="0"/>
    </xf>
    <xf numFmtId="2" fontId="2" fillId="0" borderId="0" xfId="0" applyNumberFormat="1" applyFont="1" applyAlignment="1" applyProtection="1">
      <alignment horizontal="right" vertical="center" wrapText="1" indent="1"/>
      <protection locked="0"/>
    </xf>
    <xf numFmtId="9" fontId="2" fillId="0" borderId="0" xfId="4" applyFont="1" applyFill="1" applyBorder="1" applyAlignment="1" applyProtection="1">
      <alignment horizontal="right" vertical="center" wrapText="1" indent="1"/>
      <protection locked="0"/>
    </xf>
    <xf numFmtId="0" fontId="15" fillId="2" borderId="0" xfId="2" applyFont="1" applyFill="1" applyAlignment="1" applyProtection="1">
      <alignment horizontal="left" vertical="center" indent="1"/>
      <protection locked="0"/>
    </xf>
    <xf numFmtId="0" fontId="9" fillId="2" borderId="0" xfId="0" applyFont="1" applyFill="1" applyAlignment="1">
      <alignment horizontal="left" vertical="center" wrapText="1" indent="1"/>
    </xf>
    <xf numFmtId="0" fontId="11" fillId="0" borderId="0" xfId="0" applyFont="1" applyAlignment="1">
      <alignment horizontal="left" vertical="center" wrapText="1" indent="1"/>
    </xf>
    <xf numFmtId="0" fontId="10" fillId="3" borderId="0" xfId="1" applyFont="1" applyFill="1" applyBorder="1" applyAlignment="1" applyProtection="1">
      <alignment horizontal="center" vertical="center"/>
      <protection locked="0"/>
    </xf>
    <xf numFmtId="0" fontId="10" fillId="3" borderId="0" xfId="0" applyFont="1" applyFill="1" applyAlignment="1">
      <alignment horizontal="center" vertical="center" wrapText="1"/>
    </xf>
    <xf numFmtId="0" fontId="17" fillId="3" borderId="0" xfId="1" applyFont="1" applyFill="1" applyBorder="1" applyAlignment="1" applyProtection="1">
      <alignment horizontal="center" vertical="center"/>
      <protection locked="0"/>
    </xf>
    <xf numFmtId="0" fontId="1" fillId="0" borderId="0" xfId="0" applyFont="1" applyAlignment="1" applyProtection="1">
      <alignment horizontal="left" vertical="center" wrapText="1" indent="1"/>
      <protection locked="0"/>
    </xf>
    <xf numFmtId="171" fontId="2" fillId="0" borderId="0" xfId="3" applyNumberFormat="1" applyFont="1" applyFill="1" applyBorder="1" applyAlignment="1" applyProtection="1">
      <alignment horizontal="right" vertical="center" wrapText="1" indent="1"/>
      <protection locked="0"/>
    </xf>
    <xf numFmtId="171" fontId="13" fillId="0" borderId="0" xfId="0" applyNumberFormat="1" applyFont="1" applyAlignment="1" applyProtection="1">
      <alignment horizontal="right" vertical="center" wrapText="1" indent="1"/>
      <protection locked="0"/>
    </xf>
    <xf numFmtId="172" fontId="2" fillId="0" borderId="0" xfId="5" applyNumberFormat="1" applyFont="1" applyAlignment="1" applyProtection="1">
      <alignment horizontal="right" vertical="center" wrapText="1" indent="1"/>
      <protection locked="0"/>
    </xf>
    <xf numFmtId="172" fontId="16" fillId="2" borderId="0" xfId="0" applyNumberFormat="1" applyFont="1" applyFill="1" applyAlignment="1" applyProtection="1">
      <alignment horizontal="left" vertical="center" indent="1"/>
      <protection locked="0"/>
    </xf>
    <xf numFmtId="172" fontId="14" fillId="2" borderId="0" xfId="0" applyNumberFormat="1" applyFont="1" applyFill="1" applyAlignment="1">
      <alignment horizontal="left" vertical="center" wrapText="1" indent="1"/>
    </xf>
  </cellXfs>
  <cellStyles count="6">
    <cellStyle name="Date" xfId="5" xr:uid="{00000000-0005-0000-0000-000001000000}"/>
    <cellStyle name="Encabezado 1" xfId="1" builtinId="16" customBuiltin="1"/>
    <cellStyle name="Moneda" xfId="3" builtinId="4" customBuiltin="1"/>
    <cellStyle name="Normal" xfId="0" builtinId="0" customBuiltin="1"/>
    <cellStyle name="Porcentaje" xfId="4" builtinId="5"/>
    <cellStyle name="Título 2" xfId="2" builtinId="17" customBuiltin="1"/>
  </cellStyles>
  <dxfs count="39">
    <dxf>
      <font>
        <b val="0"/>
        <i val="0"/>
        <strike val="0"/>
        <condense val="0"/>
        <extend val="0"/>
        <outline val="0"/>
        <shadow val="0"/>
        <u val="none"/>
        <vertAlign val="baseline"/>
        <sz val="12"/>
        <color theme="0"/>
        <name val="Avenir Next LT Pro Demi"/>
        <family val="2"/>
        <scheme val="major"/>
      </font>
      <numFmt numFmtId="171" formatCode="[$€-413]\ #,##0.00"/>
      <alignment horizontal="righ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numFmt numFmtId="171" formatCode="[$€-413]\ #,##0.00"/>
      <alignment horizontal="righ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numFmt numFmtId="171" formatCode="[$€-413]\ #,##0.00"/>
      <alignment horizontal="righ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numFmt numFmtId="171" formatCode="[$€-413]\ #,##0.00"/>
      <alignment horizontal="righ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righ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righ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lef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righ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righ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righ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lef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lef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lef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lef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left" vertical="center" textRotation="0" wrapText="1" indent="1" justifyLastLine="0" shrinkToFit="0" readingOrder="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left" vertical="center" textRotation="0" wrapText="1" indent="1" justifyLastLine="0" shrinkToFit="0" readingOrder="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left" vertical="center" textRotation="0" wrapText="1" indent="1" justifyLastLine="0" shrinkToFit="0" readingOrder="0"/>
    </dxf>
    <dxf>
      <font>
        <b val="0"/>
        <i val="0"/>
        <strike val="0"/>
        <condense val="0"/>
        <extend val="0"/>
        <outline val="0"/>
        <shadow val="0"/>
        <u val="none"/>
        <vertAlign val="baseline"/>
        <sz val="11"/>
        <color theme="6" tint="-0.499984740745262"/>
        <name val="Avenir Next LT Pro Light"/>
        <scheme val="minor"/>
      </font>
      <fill>
        <patternFill patternType="none">
          <fgColor indexed="64"/>
          <bgColor auto="1"/>
        </patternFill>
      </fill>
      <alignment horizontal="left" vertical="center" textRotation="0" wrapText="1" indent="1" justifyLastLine="0" shrinkToFit="0" readingOrder="0"/>
    </dxf>
    <dxf>
      <font>
        <strike val="0"/>
        <outline val="0"/>
        <shadow val="0"/>
        <u val="none"/>
        <vertAlign val="baseline"/>
        <sz val="11"/>
        <color theme="0"/>
        <name val="Avenir Next LT Pro Demi"/>
        <family val="2"/>
        <scheme val="major"/>
      </font>
      <fill>
        <patternFill patternType="none">
          <fgColor indexed="64"/>
          <bgColor auto="1"/>
        </patternFill>
      </fill>
      <alignment horizontal="left" vertical="center" textRotation="0" wrapText="1" indent="1" justifyLastLine="0" shrinkToFit="0" readingOrder="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righ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righ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righ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righ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numFmt numFmtId="2" formatCode="0.00"/>
      <fill>
        <patternFill patternType="none">
          <fgColor indexed="64"/>
          <bgColor auto="1"/>
        </patternFill>
      </fill>
      <alignment horizontal="righ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lef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righ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righ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righ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righ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lef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lef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lef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left" vertical="center" textRotation="0" wrapText="1" indent="1" justifyLastLine="0" shrinkToFit="0" readingOrder="0"/>
      <protection locked="0" hidden="0"/>
    </dxf>
    <dxf>
      <font>
        <strike val="0"/>
        <outline val="0"/>
        <shadow val="0"/>
        <u val="none"/>
        <vertAlign val="baseline"/>
        <sz val="12"/>
        <color theme="0"/>
        <name val="Avenir Next LT Pro Demi"/>
        <scheme val="major"/>
      </font>
      <fill>
        <patternFill patternType="none">
          <fgColor indexed="64"/>
          <bgColor auto="1"/>
        </patternFill>
      </fill>
      <protection locked="0" hidden="0"/>
    </dxf>
    <dxf>
      <font>
        <b val="0"/>
        <i val="0"/>
        <strike val="0"/>
        <condense val="0"/>
        <extend val="0"/>
        <outline val="0"/>
        <shadow val="0"/>
        <u val="none"/>
        <vertAlign val="baseline"/>
        <sz val="11"/>
        <color theme="6" tint="-0.499984740745262"/>
        <name val="Avenir Next LT Pro Light"/>
        <scheme val="minor"/>
      </font>
      <fill>
        <patternFill patternType="none">
          <fgColor indexed="64"/>
          <bgColor auto="1"/>
        </patternFill>
      </fill>
      <protection locked="0" hidden="0"/>
    </dxf>
    <dxf>
      <font>
        <strike val="0"/>
        <outline val="0"/>
        <shadow val="0"/>
        <u val="none"/>
        <vertAlign val="baseline"/>
        <sz val="11"/>
        <color theme="6" tint="-0.499984740745262"/>
        <name val="Avenir Next LT Pro Demi"/>
        <scheme val="major"/>
      </font>
      <fill>
        <patternFill patternType="none">
          <fgColor indexed="64"/>
          <bgColor auto="1"/>
        </patternFill>
      </fill>
      <alignment horizontal="left" vertical="center" textRotation="0" wrapText="1" indent="1" justifyLastLine="0" shrinkToFit="0" readingOrder="0"/>
      <protection locked="0" hidden="0"/>
    </dxf>
    <dxf>
      <fill>
        <patternFill>
          <bgColor theme="8" tint="0.59996337778862885"/>
        </patternFill>
      </fill>
    </dxf>
    <dxf>
      <fill>
        <patternFill>
          <bgColor theme="8" tint="0.39994506668294322"/>
        </patternFill>
      </fill>
    </dxf>
    <dxf>
      <fill>
        <patternFill>
          <bgColor theme="9" tint="0.79998168889431442"/>
        </patternFill>
      </fill>
      <border diagonalUp="0" diagonalDown="0">
        <left/>
        <right/>
        <top/>
        <bottom/>
        <vertical/>
        <horizontal style="thin">
          <color theme="9" tint="0.39994506668294322"/>
        </horizontal>
      </border>
    </dxf>
  </dxfs>
  <tableStyles count="1" defaultTableStyle="TableStyleMedium2" defaultPivotStyle="PivotStyleLight16">
    <tableStyle name="Table" pivot="0" count="3" xr9:uid="{00000000-0011-0000-FFFF-FFFF00000000}">
      <tableStyleElement type="wholeTable" dxfId="38"/>
      <tableStyleElement type="headerRow" dxfId="37"/>
      <tableStyleElement type="totalRow" dxfId="3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Data" displayName="Data" ref="B3:O8" totalsRowCount="1" headerRowDxfId="35" dataDxfId="34" totalsRowDxfId="33" headerRowCellStyle="Normal" totalsRowCellStyle="Normal">
  <autoFilter ref="B3:O7" xr:uid="{00000000-0009-0000-0100-000001000000}"/>
  <tableColumns count="14">
    <tableColumn id="1" xr3:uid="{00000000-0010-0000-0000-000001000000}" name="NAAM ACTIVA" totalsRowLabel="Totaal" dataDxfId="32" totalsRowDxfId="13" dataCellStyle="Normal"/>
    <tableColumn id="2" xr3:uid="{00000000-0010-0000-0000-000002000000}" name="ACTIVAKLASSE" dataDxfId="31" totalsRowDxfId="12" dataCellStyle="Normal"/>
    <tableColumn id="3" xr3:uid="{00000000-0010-0000-0000-000003000000}" name="BESCHRIJVING" dataDxfId="30" totalsRowDxfId="11" dataCellStyle="Normal"/>
    <tableColumn id="4" xr3:uid="{00000000-0010-0000-0000-000004000000}" name="FYSIEKE LOCATIE" dataDxfId="29" totalsRowDxfId="10" dataCellStyle="Normal"/>
    <tableColumn id="5" xr3:uid="{00000000-0010-0000-0000-000005000000}" name="ASSET #" dataDxfId="28" totalsRowDxfId="9" dataCellStyle="Normal"/>
    <tableColumn id="6" xr3:uid="{00000000-0010-0000-0000-000006000000}" name="SERIENUMMER #" dataDxfId="27" totalsRowDxfId="8" dataCellStyle="Normal"/>
    <tableColumn id="7" xr3:uid="{00000000-0010-0000-0000-000007000000}" name="AANREIKINGSDATUM" dataDxfId="26" totalsRowDxfId="7" dataCellStyle="Date"/>
    <tableColumn id="8" xr3:uid="{00000000-0010-0000-0000-000008000000}" name="AANKOOPKOSTEN" totalsRowFunction="sum" dataDxfId="25" totalsRowDxfId="1"/>
    <tableColumn id="9" xr3:uid="{00000000-0010-0000-0000-000009000000}" name="DEPRECTION-METHODE" dataDxfId="24" totalsRowDxfId="6" dataCellStyle="Normal"/>
    <tableColumn id="10" xr3:uid="{00000000-0010-0000-0000-00000A000000}" name="GEBRUIKSDUUR (JAREN)" dataDxfId="23" totalsRowDxfId="5" dataCellStyle="Normal"/>
    <tableColumn id="11" xr3:uid="{00000000-0010-0000-0000-00000B000000}" name="BERGINGSWAARDE" totalsRowFunction="sum" dataDxfId="22" totalsRowDxfId="3"/>
    <tableColumn id="12" xr3:uid="{00000000-0010-0000-0000-00000C000000}" name="VORIGE AFSCHRIJVING" totalsRowFunction="sum" dataDxfId="21" totalsRowDxfId="2"/>
    <tableColumn id="13" xr3:uid="{00000000-0010-0000-0000-00000D000000}" name="EERSTE JAAR %" dataDxfId="20" totalsRowDxfId="4"/>
    <tableColumn id="14" xr3:uid="{00000000-0010-0000-0000-00000E000000}" name="WAARDERING IN DEZE PERIODE" totalsRowFunction="sum" dataDxfId="19" totalsRowDxfId="0">
      <calculatedColumnFormula>IF(AND(Data[[#This Row],[AANKOOPKOSTEN]]&gt;0,Data[[#This Row],[DEPRECTION-METHODE]]&gt;0,Data[[#This Row],[GEBRUIKSDUUR (JAREN)]]&gt;0),MAX(0,MIN((Data[[#This Row],[AANKOOPKOSTEN]]-Data[[#This Row],[BERGINGSWAARDE]]-Data[[#This Row],[VORIGE AFSCHRIJVING]]),IF(Data[[#This Row],[DEPRECTION-METHODE]]="SL",((Data[[#This Row],[AANKOOPKOSTEN]]-Data[[#This Row],[BERGINGSWAARDE]])/Data[[#This Row],[GEBRUIKSDUUR (JAREN)]]*Data[[#This Row],[EERSTE JAAR %]]),IF(Data[[#This Row],[DEPRECTION-METHODE]]="150% DDB",MAX((Data[[#This Row],[AANKOOPKOSTEN]]-Data[[#This Row],[BERGINGSWAARDE]]-Data[[#This Row],[VORIGE AFSCHRIJVING]])/Data[[#This Row],[GEBRUIKSDUUR (JAREN)]]*1.5*Data[[#This Row],[EERSTE JAAR %]],(Data[[#This Row],[AANKOOPKOSTEN]]-Data[[#This Row],[BERGINGSWAARDE]])/Data[[#This Row],[GEBRUIKSDUUR (JAREN)]]*Data[[#This Row],[EERSTE JAAR %]]),IF(Data[[#This Row],[DEPRECTION-METHODE]]="200% DDB",MAX((Data[[#This Row],[AANKOOPKOSTEN]]-Data[[#This Row],[BERGINGSWAARDE]]-Data[[#This Row],[VORIGE AFSCHRIJVING]])/Data[[#This Row],[GEBRUIKSDUUR (JAREN)]]*2*Data[[#This Row],[EERSTE JAAR %]],(Data[[#This Row],[AANKOOPKOSTEN]]-Data[[#This Row],[BERGINGSWAARDE]])/Data[[#This Row],[GEBRUIKSDUUR (JAREN)]]*Data[[#This Row],[EERSTE JAAR %]])))))),"")</calculatedColumnFormula>
    </tableColumn>
  </tableColumns>
  <tableStyleInfo name="TableStyleMedium13" showFirstColumn="0" showLastColumn="0" showRowStripes="1" showColumnStripes="0"/>
  <extLst>
    <ext xmlns:x14="http://schemas.microsoft.com/office/spreadsheetml/2009/9/main" uri="{504A1905-F514-4f6f-8877-14C23A59335A}">
      <x14:table altTextSummary="Enter details like Asset Name, Class, Description, Cost, Depreciation Method, Useful Life, and Salvage Value in this table. Depreciation for this period is automatically calculated"/>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Methods" displayName="Methods" ref="C3:E6" totalsRowShown="0" headerRowDxfId="18" dataDxfId="17" headerRowCellStyle="Normal">
  <autoFilter ref="C3:E6" xr:uid="{00000000-0009-0000-0100-000002000000}"/>
  <tableColumns count="3">
    <tableColumn id="1" xr3:uid="{00000000-0010-0000-0100-000001000000}" name="AFKORTING" dataDxfId="16" dataCellStyle="Normal"/>
    <tableColumn id="2" xr3:uid="{00000000-0010-0000-0100-000002000000}" name="AFSCHRIJVINGSMETHODE" dataDxfId="15" dataCellStyle="Normal"/>
    <tableColumn id="3" xr3:uid="{00000000-0010-0000-0100-000003000000}" name="DESCRIPTION" dataDxfId="14" dataCellStyle="Normal"/>
  </tableColumns>
  <tableStyleInfo name="TableStyleLight13" showFirstColumn="0" showLastColumn="0" showRowStripes="1" showColumnStripes="0"/>
  <extLst>
    <ext xmlns:x14="http://schemas.microsoft.com/office/spreadsheetml/2009/9/main" uri="{504A1905-F514-4f6f-8877-14C23A59335A}">
      <x14:table altTextSummary="Enter Depreciation Method, Abbreviation, and Description in this table. These abbreviations are used in the Depreciation Method column in the Fixed Asset Record sheet"/>
    </ext>
  </extLst>
</table>
</file>

<file path=xl/theme/_rels/theme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Kitchen remodel cost calculator">
  <a:themeElements>
    <a:clrScheme name="Fixed asset record with depreciation">
      <a:dk1>
        <a:sysClr val="windowText" lastClr="000000"/>
      </a:dk1>
      <a:lt1>
        <a:sysClr val="window" lastClr="FFFFFF"/>
      </a:lt1>
      <a:dk2>
        <a:srgbClr val="212121"/>
      </a:dk2>
      <a:lt2>
        <a:srgbClr val="DADADA"/>
      </a:lt2>
      <a:accent1>
        <a:srgbClr val="83992A"/>
      </a:accent1>
      <a:accent2>
        <a:srgbClr val="3C9770"/>
      </a:accent2>
      <a:accent3>
        <a:srgbClr val="44709D"/>
      </a:accent3>
      <a:accent4>
        <a:srgbClr val="A23C33"/>
      </a:accent4>
      <a:accent5>
        <a:srgbClr val="D97828"/>
      </a:accent5>
      <a:accent6>
        <a:srgbClr val="DEB340"/>
      </a:accent6>
      <a:hlink>
        <a:srgbClr val="A8BF4D"/>
      </a:hlink>
      <a:folHlink>
        <a:srgbClr val="B4CA80"/>
      </a:folHlink>
    </a:clrScheme>
    <a:fontScheme name="Custom 13">
      <a:majorFont>
        <a:latin typeface="Avenir Next LT Pro Demi"/>
        <a:ea typeface=""/>
        <a:cs typeface=""/>
      </a:majorFont>
      <a:minorFont>
        <a:latin typeface="Avenir Next LT Pro Light"/>
        <a:ea typeface=""/>
        <a:cs typeface=""/>
      </a:minorFont>
    </a:fontScheme>
    <a:fmtScheme name="Organic">
      <a:fillStyleLst>
        <a:solidFill>
          <a:schemeClr val="phClr"/>
        </a:solidFill>
        <a:gradFill rotWithShape="1">
          <a:gsLst>
            <a:gs pos="0">
              <a:schemeClr val="phClr">
                <a:tint val="60000"/>
                <a:lumMod val="110000"/>
              </a:schemeClr>
            </a:gs>
            <a:gs pos="100000">
              <a:schemeClr val="phClr">
                <a:tint val="82000"/>
              </a:schemeClr>
            </a:gs>
          </a:gsLst>
          <a:lin ang="5400000" scaled="0"/>
        </a:gradFill>
        <a:blipFill>
          <a:blip xmlns:r="http://schemas.openxmlformats.org/officeDocument/2006/relationships" r:embed="rId1">
            <a:duotone>
              <a:schemeClr val="phClr">
                <a:shade val="74000"/>
                <a:satMod val="130000"/>
                <a:lumMod val="90000"/>
              </a:schemeClr>
              <a:schemeClr val="phClr">
                <a:tint val="94000"/>
                <a:satMod val="120000"/>
                <a:lumMod val="104000"/>
              </a:schemeClr>
            </a:duotone>
          </a:blip>
          <a:tile tx="0" ty="0" sx="100000" sy="100000" flip="none" algn="tl"/>
        </a:blipFill>
      </a:fillStyleLst>
      <a:lnStyleLst>
        <a:ln w="9525" cap="flat" cmpd="sng" algn="ctr">
          <a:solidFill>
            <a:schemeClr val="phClr"/>
          </a:solidFill>
          <a:prstDash val="solid"/>
        </a:ln>
        <a:ln w="15875" cap="flat" cmpd="sng" algn="ctr">
          <a:solidFill>
            <a:schemeClr val="phClr"/>
          </a:solidFill>
          <a:prstDash val="solid"/>
        </a:ln>
        <a:ln w="25400" cap="flat" cmpd="sng" algn="ctr">
          <a:solidFill>
            <a:schemeClr val="phClr"/>
          </a:solidFill>
          <a:prstDash val="solid"/>
        </a:ln>
      </a:lnStyleLst>
      <a:effectStyleLst>
        <a:effectStyle>
          <a:effectLst/>
        </a:effectStyle>
        <a:effectStyle>
          <a:effectLst>
            <a:innerShdw blurRad="25400" dist="12700" dir="13500000">
              <a:srgbClr val="000000">
                <a:alpha val="45000"/>
              </a:srgbClr>
            </a:innerShdw>
          </a:effectLst>
        </a:effectStyle>
        <a:effectStyle>
          <a:effectLst>
            <a:outerShdw blurRad="38100" dist="25400" dir="5400000" rotWithShape="0">
              <a:srgbClr val="000000">
                <a:alpha val="60000"/>
              </a:srgbClr>
            </a:outerShdw>
          </a:effectLst>
        </a:effectStyle>
      </a:effectStyleLst>
      <a:bgFillStyleLst>
        <a:solidFill>
          <a:schemeClr val="phClr"/>
        </a:solidFill>
        <a:gradFill rotWithShape="1">
          <a:gsLst>
            <a:gs pos="0">
              <a:schemeClr val="phClr">
                <a:tint val="90000"/>
                <a:lumMod val="110000"/>
              </a:schemeClr>
            </a:gs>
            <a:gs pos="100000">
              <a:schemeClr val="phClr">
                <a:shade val="88000"/>
                <a:lumMod val="98000"/>
              </a:schemeClr>
            </a:gs>
          </a:gsLst>
          <a:lin ang="5400000" scaled="0"/>
        </a:gradFill>
        <a:blipFill>
          <a:blip xmlns:r="http://schemas.openxmlformats.org/officeDocument/2006/relationships" r:embed="rId2"/>
          <a:stretch/>
        </a:blipFill>
      </a:bgFillStyleLst>
    </a:fmtScheme>
  </a:themeElements>
  <a:objectDefaults/>
  <a:extraClrSchemeLst/>
  <a:extLst>
    <a:ext uri="{05A4C25C-085E-4340-85A3-A5531E510DB2}">
      <thm15:themeFamily xmlns:thm15="http://schemas.microsoft.com/office/thememl/2012/main" name="Organic" id="{28CDC826-8792-45C0-861B-85EB3ADEDA33}" vid="{7DAC20F1-423D-49E2-BD0B-50532748BAD0}"/>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7"/>
    <pageSetUpPr autoPageBreaks="0" fitToPage="1"/>
  </sheetPr>
  <dimension ref="A1:P9"/>
  <sheetViews>
    <sheetView showGridLines="0" zoomScale="70" zoomScaleNormal="70" workbookViewId="0">
      <selection activeCell="O9" sqref="O9"/>
    </sheetView>
  </sheetViews>
  <sheetFormatPr baseColWidth="10" defaultColWidth="8.796875" defaultRowHeight="30" customHeight="1" x14ac:dyDescent="0.3"/>
  <cols>
    <col min="1" max="1" width="2.69921875" style="9" customWidth="1"/>
    <col min="2" max="2" width="18.796875" customWidth="1"/>
    <col min="3" max="3" width="20" customWidth="1"/>
    <col min="4" max="4" width="16.69921875" customWidth="1"/>
    <col min="5" max="5" width="13.5" customWidth="1"/>
    <col min="6" max="6" width="15.69921875" customWidth="1"/>
    <col min="7" max="7" width="20" customWidth="1"/>
    <col min="8" max="8" width="23.19921875" customWidth="1"/>
    <col min="9" max="9" width="20" customWidth="1"/>
    <col min="10" max="10" width="15.69921875" customWidth="1"/>
    <col min="11" max="12" width="20" customWidth="1"/>
    <col min="13" max="13" width="18.19921875" customWidth="1"/>
    <col min="14" max="14" width="15.69921875" customWidth="1"/>
    <col min="15" max="15" width="18.296875" customWidth="1"/>
    <col min="16" max="16" width="5" style="9" customWidth="1"/>
  </cols>
  <sheetData>
    <row r="1" spans="1:16" ht="79.95" customHeight="1" x14ac:dyDescent="0.3">
      <c r="A1" s="8"/>
      <c r="B1" s="25" t="s">
        <v>6</v>
      </c>
      <c r="C1" s="23"/>
      <c r="D1" s="23"/>
      <c r="E1" s="23"/>
      <c r="F1" s="23"/>
      <c r="G1" s="23"/>
      <c r="H1" s="23"/>
      <c r="I1" s="23"/>
      <c r="J1" s="23"/>
      <c r="K1" s="23"/>
      <c r="L1" s="23"/>
      <c r="M1" s="23"/>
      <c r="N1" s="23"/>
      <c r="O1" s="23"/>
      <c r="P1" s="8"/>
    </row>
    <row r="2" spans="1:16" s="9" customFormat="1" ht="30" customHeight="1" x14ac:dyDescent="0.3">
      <c r="A2" s="8"/>
      <c r="D2" s="10"/>
      <c r="E2" s="10"/>
      <c r="F2" s="10"/>
      <c r="G2" s="20" t="s">
        <v>7</v>
      </c>
      <c r="H2" s="30">
        <v>46096</v>
      </c>
      <c r="I2" s="10"/>
      <c r="J2" s="10"/>
      <c r="K2" s="10"/>
      <c r="L2" s="10"/>
      <c r="M2" s="10"/>
      <c r="N2" s="10"/>
      <c r="O2" s="10"/>
      <c r="P2" s="8"/>
    </row>
    <row r="3" spans="1:16" ht="54" customHeight="1" x14ac:dyDescent="0.3">
      <c r="A3" s="8"/>
      <c r="B3" s="11" t="s">
        <v>8</v>
      </c>
      <c r="C3" s="11" t="s">
        <v>13</v>
      </c>
      <c r="D3" s="11" t="s">
        <v>17</v>
      </c>
      <c r="E3" s="11" t="s">
        <v>20</v>
      </c>
      <c r="F3" s="11" t="s">
        <v>5</v>
      </c>
      <c r="G3" s="11" t="s">
        <v>24</v>
      </c>
      <c r="H3" s="11" t="s">
        <v>25</v>
      </c>
      <c r="I3" s="11" t="s">
        <v>26</v>
      </c>
      <c r="J3" s="11" t="s">
        <v>27</v>
      </c>
      <c r="K3" s="11" t="s">
        <v>28</v>
      </c>
      <c r="L3" s="11" t="s">
        <v>29</v>
      </c>
      <c r="M3" s="11" t="s">
        <v>30</v>
      </c>
      <c r="N3" s="11" t="s">
        <v>31</v>
      </c>
      <c r="O3" s="11" t="s">
        <v>32</v>
      </c>
      <c r="P3" s="8"/>
    </row>
    <row r="4" spans="1:16" ht="40.049999999999997" customHeight="1" x14ac:dyDescent="0.3">
      <c r="A4" s="8"/>
      <c r="B4" s="26" t="s">
        <v>9</v>
      </c>
      <c r="C4" s="26" t="s">
        <v>14</v>
      </c>
      <c r="D4" s="26" t="s">
        <v>18</v>
      </c>
      <c r="E4" s="26" t="s">
        <v>21</v>
      </c>
      <c r="F4" s="17">
        <v>101</v>
      </c>
      <c r="G4" s="17">
        <v>21345</v>
      </c>
      <c r="H4" s="29">
        <v>44571</v>
      </c>
      <c r="I4" s="27">
        <v>500</v>
      </c>
      <c r="J4" s="16" t="s">
        <v>0</v>
      </c>
      <c r="K4" s="18">
        <v>10</v>
      </c>
      <c r="L4" s="27">
        <v>50</v>
      </c>
      <c r="M4" s="27">
        <v>0</v>
      </c>
      <c r="N4" s="19">
        <v>0.1</v>
      </c>
      <c r="O4" s="27">
        <f>IF(AND(Data[[#This Row],[AANKOOPKOSTEN]]&gt;0,Data[[#This Row],[DEPRECTION-METHODE]]&gt;0,Data[[#This Row],[GEBRUIKSDUUR (JAREN)]]&gt;0),MAX(0,MIN((Data[[#This Row],[AANKOOPKOSTEN]]-Data[[#This Row],[BERGINGSWAARDE]]-Data[[#This Row],[VORIGE AFSCHRIJVING]]),IF(Data[[#This Row],[DEPRECTION-METHODE]]="SL",((Data[[#This Row],[AANKOOPKOSTEN]]-Data[[#This Row],[BERGINGSWAARDE]])/Data[[#This Row],[GEBRUIKSDUUR (JAREN)]]*Data[[#This Row],[EERSTE JAAR %]]),IF(Data[[#This Row],[DEPRECTION-METHODE]]="150% DDB",MAX((Data[[#This Row],[AANKOOPKOSTEN]]-Data[[#This Row],[BERGINGSWAARDE]]-Data[[#This Row],[VORIGE AFSCHRIJVING]])/Data[[#This Row],[GEBRUIKSDUUR (JAREN)]]*1.5*Data[[#This Row],[EERSTE JAAR %]],(Data[[#This Row],[AANKOOPKOSTEN]]-Data[[#This Row],[BERGINGSWAARDE]])/Data[[#This Row],[GEBRUIKSDUUR (JAREN)]]*Data[[#This Row],[EERSTE JAAR %]]),IF(Data[[#This Row],[DEPRECTION-METHODE]]="200% DDB",MAX((Data[[#This Row],[AANKOOPKOSTEN]]-Data[[#This Row],[BERGINGSWAARDE]]-Data[[#This Row],[VORIGE AFSCHRIJVING]])/Data[[#This Row],[GEBRUIKSDUUR (JAREN)]]*2*Data[[#This Row],[EERSTE JAAR %]],(Data[[#This Row],[AANKOOPKOSTEN]]-Data[[#This Row],[BERGINGSWAARDE]])/Data[[#This Row],[GEBRUIKSDUUR (JAREN)]]*Data[[#This Row],[EERSTE JAAR %]])))))),"")</f>
        <v>4.5</v>
      </c>
      <c r="P4" s="8"/>
    </row>
    <row r="5" spans="1:16" ht="40.049999999999997" customHeight="1" x14ac:dyDescent="0.3">
      <c r="A5" s="8"/>
      <c r="B5" s="26" t="s">
        <v>10</v>
      </c>
      <c r="C5" s="26" t="s">
        <v>15</v>
      </c>
      <c r="D5" s="26" t="s">
        <v>19</v>
      </c>
      <c r="E5" s="26" t="s">
        <v>22</v>
      </c>
      <c r="F5" s="17">
        <v>102</v>
      </c>
      <c r="G5" s="17">
        <v>67890</v>
      </c>
      <c r="H5" s="29">
        <v>44270</v>
      </c>
      <c r="I5" s="27">
        <v>30000</v>
      </c>
      <c r="J5" s="16" t="s">
        <v>2</v>
      </c>
      <c r="K5" s="18">
        <v>5</v>
      </c>
      <c r="L5" s="27">
        <v>2500</v>
      </c>
      <c r="M5" s="27">
        <v>12000</v>
      </c>
      <c r="N5" s="19">
        <v>0.4</v>
      </c>
      <c r="O5" s="27">
        <f>IF(AND(Data[[#This Row],[AANKOOPKOSTEN]]&gt;0,Data[[#This Row],[DEPRECTION-METHODE]]&gt;0,Data[[#This Row],[GEBRUIKSDUUR (JAREN)]]&gt;0),MAX(0,MIN((Data[[#This Row],[AANKOOPKOSTEN]]-Data[[#This Row],[BERGINGSWAARDE]]-Data[[#This Row],[VORIGE AFSCHRIJVING]]),IF(Data[[#This Row],[DEPRECTION-METHODE]]="SL",((Data[[#This Row],[AANKOOPKOSTEN]]-Data[[#This Row],[BERGINGSWAARDE]])/Data[[#This Row],[GEBRUIKSDUUR (JAREN)]]*Data[[#This Row],[EERSTE JAAR %]]),IF(Data[[#This Row],[DEPRECTION-METHODE]]="150% DDB",MAX((Data[[#This Row],[AANKOOPKOSTEN]]-Data[[#This Row],[BERGINGSWAARDE]]-Data[[#This Row],[VORIGE AFSCHRIJVING]])/Data[[#This Row],[GEBRUIKSDUUR (JAREN)]]*1.5*Data[[#This Row],[EERSTE JAAR %]],(Data[[#This Row],[AANKOOPKOSTEN]]-Data[[#This Row],[BERGINGSWAARDE]])/Data[[#This Row],[GEBRUIKSDUUR (JAREN)]]*Data[[#This Row],[EERSTE JAAR %]]),IF(Data[[#This Row],[DEPRECTION-METHODE]]="200% DDB",MAX((Data[[#This Row],[AANKOOPKOSTEN]]-Data[[#This Row],[BERGINGSWAARDE]]-Data[[#This Row],[VORIGE AFSCHRIJVING]])/Data[[#This Row],[GEBRUIKSDUUR (JAREN)]]*2*Data[[#This Row],[EERSTE JAAR %]],(Data[[#This Row],[AANKOOPKOSTEN]]-Data[[#This Row],[BERGINGSWAARDE]])/Data[[#This Row],[GEBRUIKSDUUR (JAREN)]]*Data[[#This Row],[EERSTE JAAR %]])))))),"")</f>
        <v>2480</v>
      </c>
      <c r="P5" s="8"/>
    </row>
    <row r="6" spans="1:16" ht="40.049999999999997" customHeight="1" x14ac:dyDescent="0.3">
      <c r="A6" s="8"/>
      <c r="B6" s="26" t="s">
        <v>11</v>
      </c>
      <c r="C6" s="26" t="s">
        <v>16</v>
      </c>
      <c r="D6" s="16" t="s">
        <v>3</v>
      </c>
      <c r="E6" s="26" t="s">
        <v>23</v>
      </c>
      <c r="F6" s="17">
        <v>103</v>
      </c>
      <c r="G6" s="17">
        <v>24680</v>
      </c>
      <c r="H6" s="29">
        <v>44742</v>
      </c>
      <c r="I6" s="27">
        <v>10000</v>
      </c>
      <c r="J6" s="16" t="s">
        <v>0</v>
      </c>
      <c r="K6" s="18">
        <v>7</v>
      </c>
      <c r="L6" s="27">
        <v>500</v>
      </c>
      <c r="M6" s="27">
        <v>0</v>
      </c>
      <c r="N6" s="19">
        <v>0.25</v>
      </c>
      <c r="O6" s="27">
        <f>IF(AND(Data[[#This Row],[AANKOOPKOSTEN]]&gt;0,Data[[#This Row],[DEPRECTION-METHODE]]&gt;0,Data[[#This Row],[GEBRUIKSDUUR (JAREN)]]&gt;0),MAX(0,MIN((Data[[#This Row],[AANKOOPKOSTEN]]-Data[[#This Row],[BERGINGSWAARDE]]-Data[[#This Row],[VORIGE AFSCHRIJVING]]),IF(Data[[#This Row],[DEPRECTION-METHODE]]="SL",((Data[[#This Row],[AANKOOPKOSTEN]]-Data[[#This Row],[BERGINGSWAARDE]])/Data[[#This Row],[GEBRUIKSDUUR (JAREN)]]*Data[[#This Row],[EERSTE JAAR %]]),IF(Data[[#This Row],[DEPRECTION-METHODE]]="150% DDB",MAX((Data[[#This Row],[AANKOOPKOSTEN]]-Data[[#This Row],[BERGINGSWAARDE]]-Data[[#This Row],[VORIGE AFSCHRIJVING]])/Data[[#This Row],[GEBRUIKSDUUR (JAREN)]]*1.5*Data[[#This Row],[EERSTE JAAR %]],(Data[[#This Row],[AANKOOPKOSTEN]]-Data[[#This Row],[BERGINGSWAARDE]])/Data[[#This Row],[GEBRUIKSDUUR (JAREN)]]*Data[[#This Row],[EERSTE JAAR %]]),IF(Data[[#This Row],[DEPRECTION-METHODE]]="200% DDB",MAX((Data[[#This Row],[AANKOOPKOSTEN]]-Data[[#This Row],[BERGINGSWAARDE]]-Data[[#This Row],[VORIGE AFSCHRIJVING]])/Data[[#This Row],[GEBRUIKSDUUR (JAREN)]]*2*Data[[#This Row],[EERSTE JAAR %]],(Data[[#This Row],[AANKOOPKOSTEN]]-Data[[#This Row],[BERGINGSWAARDE]])/Data[[#This Row],[GEBRUIKSDUUR (JAREN)]]*Data[[#This Row],[EERSTE JAAR %]])))))),"")</f>
        <v>339.28571428571428</v>
      </c>
      <c r="P6" s="8"/>
    </row>
    <row r="7" spans="1:16" ht="40.049999999999997" customHeight="1" x14ac:dyDescent="0.3">
      <c r="A7" s="8"/>
      <c r="B7" s="1"/>
      <c r="C7" s="1"/>
      <c r="D7" s="1"/>
      <c r="E7" s="1"/>
      <c r="F7" s="2"/>
      <c r="G7" s="2"/>
      <c r="H7" s="3"/>
      <c r="I7" s="4"/>
      <c r="J7" s="1"/>
      <c r="K7" s="5"/>
      <c r="L7" s="4"/>
      <c r="M7" s="4"/>
      <c r="N7" s="6"/>
      <c r="O7" s="4" t="str">
        <f>IF(AND(Data[[#This Row],[AANKOOPKOSTEN]]&gt;0,Data[[#This Row],[DEPRECTION-METHODE]]&gt;0,Data[[#This Row],[GEBRUIKSDUUR (JAREN)]]&gt;0),MAX(0,MIN((Data[[#This Row],[AANKOOPKOSTEN]]-Data[[#This Row],[BERGINGSWAARDE]]-Data[[#This Row],[VORIGE AFSCHRIJVING]]),IF(Data[[#This Row],[DEPRECTION-METHODE]]="SL",((Data[[#This Row],[AANKOOPKOSTEN]]-Data[[#This Row],[BERGINGSWAARDE]])/Data[[#This Row],[GEBRUIKSDUUR (JAREN)]]*Data[[#This Row],[EERSTE JAAR %]]),IF(Data[[#This Row],[DEPRECTION-METHODE]]="150% DDB",MAX((Data[[#This Row],[AANKOOPKOSTEN]]-Data[[#This Row],[BERGINGSWAARDE]]-Data[[#This Row],[VORIGE AFSCHRIJVING]])/Data[[#This Row],[GEBRUIKSDUUR (JAREN)]]*1.5*Data[[#This Row],[EERSTE JAAR %]],(Data[[#This Row],[AANKOOPKOSTEN]]-Data[[#This Row],[BERGINGSWAARDE]])/Data[[#This Row],[GEBRUIKSDUUR (JAREN)]]*Data[[#This Row],[EERSTE JAAR %]]),IF(Data[[#This Row],[DEPRECTION-METHODE]]="200% DDB",MAX((Data[[#This Row],[AANKOOPKOSTEN]]-Data[[#This Row],[BERGINGSWAARDE]]-Data[[#This Row],[VORIGE AFSCHRIJVING]])/Data[[#This Row],[GEBRUIKSDUUR (JAREN)]]*2*Data[[#This Row],[EERSTE JAAR %]],(Data[[#This Row],[AANKOOPKOSTEN]]-Data[[#This Row],[BERGINGSWAARDE]])/Data[[#This Row],[GEBRUIKSDUUR (JAREN)]]*Data[[#This Row],[EERSTE JAAR %]])))))),"")</f>
        <v/>
      </c>
      <c r="P7" s="8"/>
    </row>
    <row r="8" spans="1:16" s="15" customFormat="1" ht="40.049999999999997" customHeight="1" x14ac:dyDescent="0.3">
      <c r="A8" s="12"/>
      <c r="B8" s="13" t="s">
        <v>12</v>
      </c>
      <c r="C8" s="13"/>
      <c r="D8" s="13"/>
      <c r="E8" s="13"/>
      <c r="F8" s="14"/>
      <c r="G8" s="14"/>
      <c r="H8" s="14"/>
      <c r="I8" s="28">
        <f>SUBTOTAL(109,Data[AANKOOPKOSTEN])</f>
        <v>40500</v>
      </c>
      <c r="J8" s="13"/>
      <c r="K8" s="14"/>
      <c r="L8" s="28">
        <f>SUBTOTAL(109,Data[BERGINGSWAARDE])</f>
        <v>3050</v>
      </c>
      <c r="M8" s="28">
        <f>SUBTOTAL(109,Data[VORIGE AFSCHRIJVING])</f>
        <v>12000</v>
      </c>
      <c r="N8" s="14"/>
      <c r="O8" s="28">
        <f>SUBTOTAL(109,Data[WAARDERING IN DEZE PERIODE])</f>
        <v>2823.7857142857142</v>
      </c>
      <c r="P8" s="12"/>
    </row>
    <row r="9" spans="1:16" s="9" customFormat="1" ht="40.049999999999997" customHeight="1" x14ac:dyDescent="0.3">
      <c r="A9" s="8"/>
      <c r="B9" s="8"/>
      <c r="C9" s="8"/>
      <c r="D9" s="8"/>
      <c r="E9" s="8"/>
      <c r="F9" s="8"/>
      <c r="G9" s="8"/>
      <c r="H9" s="8"/>
      <c r="I9" s="8"/>
      <c r="J9" s="8"/>
      <c r="K9" s="8"/>
      <c r="L9" s="8"/>
      <c r="M9" s="8"/>
      <c r="N9" s="8"/>
      <c r="O9" s="8"/>
      <c r="P9" s="8"/>
    </row>
  </sheetData>
  <mergeCells count="1">
    <mergeCell ref="B1:O1"/>
  </mergeCells>
  <phoneticPr fontId="3" type="noConversion"/>
  <dataValidations count="1">
    <dataValidation type="list" errorStyle="warning" allowBlank="1" showInputMessage="1" showErrorMessage="1" error="Select Depriciation Method from the list. Select CANCEL, press ALT+DOWN ARROW for options, then DOWN ARROW and ENTER to make selection" sqref="J6:J7" xr:uid="{00000000-0002-0000-0000-000000000000}">
      <formula1>DepreciationMethods</formula1>
    </dataValidation>
  </dataValidations>
  <printOptions horizontalCentered="1"/>
  <pageMargins left="0.4" right="0.4" top="0.4" bottom="0.4" header="0.25" footer="0.25"/>
  <pageSetup scale="60" fitToHeight="0" orientation="landscape" r:id="rId1"/>
  <headerFooter differentFirst="1" alignWithMargins="0">
    <oddFooter>Page &amp;P of &amp;N</oddFooter>
  </headerFooter>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6"/>
    <pageSetUpPr autoPageBreaks="0" fitToPage="1"/>
  </sheetPr>
  <dimension ref="A1:F10"/>
  <sheetViews>
    <sheetView showGridLines="0" tabSelected="1" zoomScaleNormal="100" workbookViewId="0">
      <selection activeCell="E7" sqref="E7"/>
    </sheetView>
  </sheetViews>
  <sheetFormatPr baseColWidth="10" defaultColWidth="8.796875" defaultRowHeight="14.4" x14ac:dyDescent="0.3"/>
  <cols>
    <col min="1" max="1" width="1.69921875" style="9" customWidth="1"/>
    <col min="2" max="2" width="5" style="9" customWidth="1"/>
    <col min="3" max="3" width="18.69921875" customWidth="1"/>
    <col min="4" max="4" width="26.69921875" customWidth="1"/>
    <col min="5" max="5" width="66.69921875" customWidth="1"/>
    <col min="6" max="6" width="5" style="9" customWidth="1"/>
  </cols>
  <sheetData>
    <row r="1" spans="1:5" ht="79.95" customHeight="1" x14ac:dyDescent="0.3">
      <c r="A1" s="8"/>
      <c r="C1" s="24" t="s">
        <v>33</v>
      </c>
      <c r="D1" s="24"/>
      <c r="E1" s="24"/>
    </row>
    <row r="2" spans="1:5" s="9" customFormat="1" ht="30" customHeight="1" x14ac:dyDescent="0.3">
      <c r="A2" s="8"/>
      <c r="D2" s="21" t="s">
        <v>7</v>
      </c>
      <c r="E2" s="31">
        <f>+'Vaste activa record'!H2</f>
        <v>46096</v>
      </c>
    </row>
    <row r="3" spans="1:5" ht="45" customHeight="1" x14ac:dyDescent="0.3">
      <c r="A3" s="8"/>
      <c r="C3" s="22" t="s">
        <v>34</v>
      </c>
      <c r="D3" s="22" t="s">
        <v>35</v>
      </c>
      <c r="E3" s="22" t="s">
        <v>4</v>
      </c>
    </row>
    <row r="4" spans="1:5" ht="82.95" customHeight="1" x14ac:dyDescent="0.3">
      <c r="A4" s="8"/>
      <c r="C4" s="7" t="s">
        <v>0</v>
      </c>
      <c r="D4" s="7" t="s">
        <v>36</v>
      </c>
      <c r="E4" s="7" t="s">
        <v>39</v>
      </c>
    </row>
    <row r="5" spans="1:5" ht="82.95" customHeight="1" x14ac:dyDescent="0.3">
      <c r="A5" s="8"/>
      <c r="C5" s="7" t="s">
        <v>1</v>
      </c>
      <c r="D5" s="7" t="s">
        <v>37</v>
      </c>
      <c r="E5" s="7" t="s">
        <v>40</v>
      </c>
    </row>
    <row r="6" spans="1:5" ht="82.95" customHeight="1" x14ac:dyDescent="0.3">
      <c r="A6" s="8"/>
      <c r="C6" s="7" t="s">
        <v>2</v>
      </c>
      <c r="D6" s="7" t="s">
        <v>38</v>
      </c>
      <c r="E6" s="7" t="s">
        <v>41</v>
      </c>
    </row>
    <row r="7" spans="1:5" s="9" customFormat="1" ht="30" customHeight="1" x14ac:dyDescent="0.3">
      <c r="A7" s="8"/>
    </row>
    <row r="8" spans="1:5" x14ac:dyDescent="0.3">
      <c r="A8" s="8"/>
    </row>
    <row r="9" spans="1:5" x14ac:dyDescent="0.3">
      <c r="A9" s="8"/>
    </row>
    <row r="10" spans="1:5" x14ac:dyDescent="0.3">
      <c r="A10" s="8"/>
    </row>
  </sheetData>
  <mergeCells count="1">
    <mergeCell ref="C1:E1"/>
  </mergeCells>
  <phoneticPr fontId="3" type="noConversion"/>
  <printOptions horizontalCentered="1"/>
  <pageMargins left="0.4" right="0.4" top="0.4" bottom="0.4" header="0.25" footer="0.25"/>
  <pageSetup fitToHeight="0" orientation="landscape" r:id="rId1"/>
  <headerFooter alignWithMargins="0"/>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6" ma:contentTypeDescription="Create a new document." ma:contentTypeScope="" ma:versionID="ac37c1753acd5e330d2062ccec26ea66">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3b340c7101c92c5120abd06486f94548"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Props1.xml><?xml version="1.0" encoding="utf-8"?>
<ds:datastoreItem xmlns:ds="http://schemas.openxmlformats.org/officeDocument/2006/customXml" ds:itemID="{14D56E64-8041-4E18-8E7D-E4F7D81532B3}">
  <ds:schemaRefs>
    <ds:schemaRef ds:uri="http://schemas.microsoft.com/sharepoint/v3/contenttype/forms"/>
  </ds:schemaRefs>
</ds:datastoreItem>
</file>

<file path=customXml/itemProps2.xml><?xml version="1.0" encoding="utf-8"?>
<ds:datastoreItem xmlns:ds="http://schemas.openxmlformats.org/officeDocument/2006/customXml" ds:itemID="{667EB658-9D61-45C9-AE67-16B7DFBAB5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B2500B8-C327-48AA-813A-2830A5166E0B}">
  <ds:schemaRefs>
    <ds:schemaRef ds:uri="http://schemas.microsoft.com/office/2006/documentManagement/types"/>
    <ds:schemaRef ds:uri="http://schemas.microsoft.com/office/2006/metadata/properties"/>
    <ds:schemaRef ds:uri="http://schemas.microsoft.com/sharepoint/v3"/>
    <ds:schemaRef ds:uri="230e9df3-be65-4c73-a93b-d1236ebd677e"/>
    <ds:schemaRef ds:uri="http://purl.org/dc/terms/"/>
    <ds:schemaRef ds:uri="http://schemas.openxmlformats.org/package/2006/metadata/core-properties"/>
    <ds:schemaRef ds:uri="16c05727-aa75-4e4a-9b5f-8a80a1165891"/>
    <ds:schemaRef ds:uri="http://purl.org/dc/dcmitype/"/>
    <ds:schemaRef ds:uri="http://schemas.microsoft.com/office/infopath/2007/PartnerControls"/>
    <ds:schemaRef ds:uri="71af3243-3dd4-4a8d-8c0d-dd76da1f02a5"/>
    <ds:schemaRef ds:uri="http://www.w3.org/XML/1998/namespace"/>
    <ds:schemaRef ds:uri="http://purl.org/dc/elements/1.1/"/>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TM04099108</Template>
  <Application>Microsoft Excel</Application>
  <DocSecurity>0</DocSecurity>
  <ScaleCrop>false</ScaleCrop>
  <HeadingPairs>
    <vt:vector size="4" baseType="variant">
      <vt:variant>
        <vt:lpstr>Hojas de cálculo</vt:lpstr>
      </vt:variant>
      <vt:variant>
        <vt:i4>2</vt:i4>
      </vt:variant>
      <vt:variant>
        <vt:lpstr>Rangos con nombre</vt:lpstr>
      </vt:variant>
      <vt:variant>
        <vt:i4>5</vt:i4>
      </vt:variant>
    </vt:vector>
  </HeadingPairs>
  <TitlesOfParts>
    <vt:vector size="7" baseType="lpstr">
      <vt:lpstr>Vaste activa record</vt:lpstr>
      <vt:lpstr>Afschrijvingsmethoden</vt:lpstr>
      <vt:lpstr>DepreciationMethods</vt:lpstr>
      <vt:lpstr>RowTitleRegion1..C2</vt:lpstr>
      <vt:lpstr>Title1</vt:lpstr>
      <vt:lpstr>Title2</vt:lpstr>
      <vt:lpstr>'Vaste activa record'!Títulos_a_imprimir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2023-05-22T06:35:25Z</dcterms:created>
  <dcterms:modified xsi:type="dcterms:W3CDTF">2026-01-28T19:23:19Z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