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34C71D46-8989-4F8A-A8EA-317CE6A6EA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tentiële klanten" sheetId="1" r:id="rId1"/>
    <sheet name="Oproeplog" sheetId="6" r:id="rId2"/>
    <sheet name="Klanten" sheetId="10" r:id="rId3"/>
    <sheet name="Verkoop" sheetId="7" r:id="rId4"/>
    <sheet name="Betalingen" sheetId="9" r:id="rId5"/>
    <sheet name="Clientes. William" sheetId="5" state="hidden" r:id="rId6"/>
    <sheet name="Precios" sheetId="4" state="hidden" r:id="rId7"/>
  </sheets>
  <externalReferences>
    <externalReference r:id="rId8"/>
  </externalReferences>
  <definedNames>
    <definedName name="_xlnm._FilterDatabase" localSheetId="0" hidden="1">'Potentiële klanten'!$C$3:$P$83</definedName>
    <definedName name="_xlnm._FilterDatabase" localSheetId="6" hidden="1">Precios!$C$4:$G$16</definedName>
    <definedName name="Nombres">[1]!InfoDeContactoDeCliente[Nombre del cliente]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9" l="1"/>
  <c r="D16" i="9" l="1"/>
  <c r="F6" i="7"/>
  <c r="E22" i="4" l="1"/>
  <c r="E13" i="4"/>
  <c r="E10" i="4"/>
  <c r="E11" i="4"/>
  <c r="E12" i="4"/>
  <c r="E14" i="4"/>
  <c r="E15" i="4"/>
  <c r="E16" i="4"/>
  <c r="E18" i="4"/>
  <c r="E19" i="4"/>
  <c r="E20" i="4"/>
  <c r="E23" i="4"/>
  <c r="E24" i="4"/>
  <c r="E25" i="4"/>
  <c r="E26" i="4"/>
  <c r="E27" i="4"/>
  <c r="E28" i="4"/>
  <c r="E29" i="4"/>
  <c r="E31" i="4"/>
  <c r="E32" i="4"/>
  <c r="E33" i="4"/>
  <c r="E34" i="4"/>
  <c r="E8" i="4"/>
  <c r="E6" i="4"/>
  <c r="E7" i="4"/>
  <c r="E5" i="4"/>
  <c r="I6" i="7" l="1"/>
  <c r="J18" i="9" s="1"/>
  <c r="G6" i="7"/>
  <c r="F18" i="9" l="1"/>
</calcChain>
</file>

<file path=xl/sharedStrings.xml><?xml version="1.0" encoding="utf-8"?>
<sst xmlns="http://schemas.openxmlformats.org/spreadsheetml/2006/main" count="252" uniqueCount="209">
  <si>
    <t>Dirección</t>
  </si>
  <si>
    <t>Teléfono</t>
  </si>
  <si>
    <t>Contactado?</t>
  </si>
  <si>
    <t>Empresa</t>
  </si>
  <si>
    <t>-</t>
  </si>
  <si>
    <t>Si</t>
  </si>
  <si>
    <t>No</t>
  </si>
  <si>
    <t>Barinas</t>
  </si>
  <si>
    <t>#</t>
  </si>
  <si>
    <t>Caracas</t>
  </si>
  <si>
    <t>Pintura</t>
  </si>
  <si>
    <t>Fletes</t>
  </si>
  <si>
    <t>7% + / caja</t>
  </si>
  <si>
    <t>10$ / caja</t>
  </si>
  <si>
    <t>Nombre</t>
  </si>
  <si>
    <t>CORPORACION ARCHIVOS MOVILES ARCHIMOVIL,C.A.</t>
  </si>
  <si>
    <t xml:space="preserve">AV. LA ESTANCIA CCCT NIVEL P.B. LOCAL 43-M-01 URB. CHUAO, </t>
  </si>
  <si>
    <t>INDCOM INDUSTRIAS Y COMERCIO DE VENEZUELA, C.A.</t>
  </si>
  <si>
    <t xml:space="preserve">CARRETERA VIEJA PETARE GUARENAS LOCAL PB, </t>
  </si>
  <si>
    <t>INDUSTRIAS ANTECA,C.A.</t>
  </si>
  <si>
    <t xml:space="preserve">AV SECUNDARIA GALPON NRO 14, URB LEBRUN. PETARE </t>
  </si>
  <si>
    <t>INDUSTRIAS METALICAS KHOURY,C.A.</t>
  </si>
  <si>
    <t xml:space="preserve">AV. SUCRE CC. CALLE LEHUD AL LADO DE LA </t>
  </si>
  <si>
    <t>INDUSTRIAS METALICAS ZAVATTI C A</t>
  </si>
  <si>
    <t xml:space="preserve">CALLE LEBRUM EDIF PACENTRO PISO PB LOCAL PB SECTOR </t>
  </si>
  <si>
    <t>METAL EL CUBO C.A</t>
  </si>
  <si>
    <t xml:space="preserve">CALLE LA ESCUELA KM 23 GALPON S/N DIAGONAL A LA IGLESIA </t>
  </si>
  <si>
    <t>REPRESENTACIONES COLVEN,C.A.</t>
  </si>
  <si>
    <t xml:space="preserve">KM 2, ENTRANDO POR SILENCIADORES DOBLE A, GALPON 8 </t>
  </si>
  <si>
    <t>REPRESENTACIONES ELECTRONICAS HERCASA, C.A.</t>
  </si>
  <si>
    <t xml:space="preserve">CALLE 8 ENTRE CALLES 4 Y 5 ,EDIFICIO EL MORRO , </t>
  </si>
  <si>
    <t>TECNOLAM DE VENEZUELA, C.A.</t>
  </si>
  <si>
    <t>AV PRIMERA EDIF PARCELAS PISO 23 Y 24</t>
  </si>
  <si>
    <t>GOHER METALMECANICA</t>
  </si>
  <si>
    <t>EL LLANITO</t>
  </si>
  <si>
    <t>FABRICA DE LUZ EL MANANTIAL</t>
  </si>
  <si>
    <t>EL MIRADOR</t>
  </si>
  <si>
    <t>LUMILUX</t>
  </si>
  <si>
    <t>FILA DE MARICHE</t>
  </si>
  <si>
    <t>INDUSTRIAS DSA</t>
  </si>
  <si>
    <t>BOLEITA</t>
  </si>
  <si>
    <t>GEYSY LINDO SERVICIO DE PINTURA</t>
  </si>
  <si>
    <t>INV MORANTA SERVICIO DE PINTURA</t>
  </si>
  <si>
    <t>GUARENAS</t>
  </si>
  <si>
    <t>JHON FABRICA DE URNAS</t>
  </si>
  <si>
    <t>COCHE</t>
  </si>
  <si>
    <t>TRANSFOMETAL</t>
  </si>
  <si>
    <t>BARUTA</t>
  </si>
  <si>
    <t>FABRICA DE PUPITRES</t>
  </si>
  <si>
    <t>CARACAS</t>
  </si>
  <si>
    <t>Juan cabrera (vendedor) y Jesús Velazquez (compras)</t>
  </si>
  <si>
    <t>GRUPO KOREN</t>
  </si>
  <si>
    <t>PARROQUIA SAN JUAN LAS DELICIAS AV SUR 12 CARACAS</t>
  </si>
  <si>
    <t>PANTRYS DEL ESTE</t>
  </si>
  <si>
    <t>CORPORACION GUIMAR</t>
  </si>
  <si>
    <t>CALLE CARAPA CARACAS</t>
  </si>
  <si>
    <t>TECHNOMUEBLES CCS</t>
  </si>
  <si>
    <t>AV PRINCIPAL MACARAO CARACAS</t>
  </si>
  <si>
    <t>TECNOFUEGOS</t>
  </si>
  <si>
    <t>AV REPUBLICA DOMINICANA CARACAS</t>
  </si>
  <si>
    <t>extensión 106 (compras)</t>
  </si>
  <si>
    <t>ESTANTERIAS CARACAS</t>
  </si>
  <si>
    <t>Endry</t>
  </si>
  <si>
    <t>Notas</t>
  </si>
  <si>
    <t>Alicia</t>
  </si>
  <si>
    <t>0414 3069777</t>
  </si>
  <si>
    <t>212 239.33.11</t>
  </si>
  <si>
    <t>424.123.89.11</t>
  </si>
  <si>
    <t>212.472.90.20</t>
  </si>
  <si>
    <t>0424.214.95.87 / (0212) 232.76.43</t>
  </si>
  <si>
    <t>212.482.21.88</t>
  </si>
  <si>
    <t>0424.226.78.23</t>
  </si>
  <si>
    <t>0424.221.19.91</t>
  </si>
  <si>
    <t>0424.780.72.65</t>
  </si>
  <si>
    <t>0412.900.92.16</t>
  </si>
  <si>
    <t>0412.215.36.23</t>
  </si>
  <si>
    <t>0212.238.74.09</t>
  </si>
  <si>
    <t>0414.907.38.53</t>
  </si>
  <si>
    <t>0212.256.35.69</t>
  </si>
  <si>
    <t>0424.107.51.88</t>
  </si>
  <si>
    <t>0212-362.22.33</t>
  </si>
  <si>
    <t>0212-241.15.90</t>
  </si>
  <si>
    <t>0212-290.07.74</t>
  </si>
  <si>
    <t>0212.412.17.57</t>
  </si>
  <si>
    <t>0414.246.56.04 / 0424.218.35.96</t>
  </si>
  <si>
    <t>0414-260.74.87</t>
  </si>
  <si>
    <t>0212-256.79.44</t>
  </si>
  <si>
    <t>0212-244.22.33</t>
  </si>
  <si>
    <t>0212-959.18.12</t>
  </si>
  <si>
    <t>Sergio Gonzalez</t>
  </si>
  <si>
    <t>✓</t>
  </si>
  <si>
    <t>Catálogo</t>
  </si>
  <si>
    <t>Cotización</t>
  </si>
  <si>
    <t>PRECIO</t>
  </si>
  <si>
    <t>Contactado. Se le envío el catálogo y los precios.</t>
  </si>
  <si>
    <t>Multisillas todo uso 3000</t>
  </si>
  <si>
    <t>Chodis Flores</t>
  </si>
  <si>
    <t>Caja 25Kg</t>
  </si>
  <si>
    <t>Enviarles el catálogo y los precios, con fosfatos y desengrasantes. Adicional, requieren de muestras para pruebas. Usan el negro MicroTxt, Aluminio, Plata martillado y Oro martillado.</t>
  </si>
  <si>
    <t xml:space="preserve">Se le envío catálogo y precios al correo. </t>
  </si>
  <si>
    <t xml:space="preserve">En visita presencial, indicaron que usan pintura de segunda mano. Se le dejó el catálogo impreso. </t>
  </si>
  <si>
    <t>Fábrica de pupitres CTDoer</t>
  </si>
  <si>
    <t>Lista de precios. Pintura electroestática Pintuco. AUPINCA</t>
  </si>
  <si>
    <t>No existe el número</t>
  </si>
  <si>
    <t>Correo enviado a: ventas.transfometal@gmail.com</t>
  </si>
  <si>
    <t>Yorman</t>
  </si>
  <si>
    <t>Contactado. Interesado sobretodo en beige. Usan Negro, blanco, almendra. Enviado los precios y el catálogo al whatsapp</t>
  </si>
  <si>
    <r>
      <t xml:space="preserve">POL LOW </t>
    </r>
    <r>
      <rPr>
        <b/>
        <sz val="11"/>
        <color rgb="FF000000"/>
        <rFont val="Calibri"/>
        <family val="2"/>
      </rPr>
      <t>BLANCO</t>
    </r>
    <r>
      <rPr>
        <sz val="11"/>
        <color rgb="FF000000"/>
        <rFont val="Calibri"/>
        <family val="2"/>
      </rPr>
      <t xml:space="preserve"> 3B </t>
    </r>
    <r>
      <rPr>
        <b/>
        <sz val="11"/>
        <color rgb="FF000000"/>
        <rFont val="Calibri"/>
        <family val="2"/>
      </rPr>
      <t>SEMIBRILLANTE</t>
    </r>
    <r>
      <rPr>
        <sz val="11"/>
        <color rgb="FF000000"/>
        <rFont val="Calibri"/>
        <family val="2"/>
      </rPr>
      <t xml:space="preserve"> CAJA DE 25 KG</t>
    </r>
  </si>
  <si>
    <r>
      <t xml:space="preserve">POL LTGIC ANTIBACTERIAL </t>
    </r>
    <r>
      <rPr>
        <b/>
        <sz val="11"/>
        <color rgb="FF000000"/>
        <rFont val="Calibri"/>
        <family val="2"/>
      </rPr>
      <t xml:space="preserve">BLANCO RAL 9003 TXT </t>
    </r>
    <r>
      <rPr>
        <sz val="11"/>
        <color rgb="FF000000"/>
        <rFont val="Calibri"/>
        <family val="2"/>
      </rPr>
      <t>GLOBAL BTC CAJA DE 25 KG</t>
    </r>
  </si>
  <si>
    <r>
      <t xml:space="preserve">POL </t>
    </r>
    <r>
      <rPr>
        <b/>
        <sz val="11"/>
        <color rgb="FF000000"/>
        <rFont val="Calibri"/>
        <family val="2"/>
      </rPr>
      <t>BLANCO ESPAÑA (AZULOSO) LISO</t>
    </r>
    <r>
      <rPr>
        <sz val="11"/>
        <color rgb="FF000000"/>
        <rFont val="Calibri"/>
        <family val="2"/>
      </rPr>
      <t xml:space="preserve"> CAJA DE 25 KG</t>
    </r>
  </si>
  <si>
    <r>
      <t xml:space="preserve">POLIESTER LTGIC </t>
    </r>
    <r>
      <rPr>
        <b/>
        <sz val="11"/>
        <color rgb="FF000000"/>
        <rFont val="Calibri"/>
        <family val="2"/>
      </rPr>
      <t>BLANCO NIEVE BRILLANTE</t>
    </r>
    <r>
      <rPr>
        <sz val="11"/>
        <color rgb="FF000000"/>
        <rFont val="Calibri"/>
        <family val="2"/>
      </rPr>
      <t xml:space="preserve"> BTC CAJA 25 KG</t>
    </r>
  </si>
  <si>
    <r>
      <t xml:space="preserve">POL </t>
    </r>
    <r>
      <rPr>
        <b/>
        <sz val="11"/>
        <color rgb="FF000000"/>
        <rFont val="Calibri"/>
        <family val="2"/>
      </rPr>
      <t>NEGRO BRILLANTE</t>
    </r>
    <r>
      <rPr>
        <sz val="11"/>
        <color rgb="FF000000"/>
        <rFont val="Calibri"/>
        <family val="2"/>
      </rPr>
      <t xml:space="preserve"> NG CAJA DE 25 KG</t>
    </r>
  </si>
  <si>
    <r>
      <t xml:space="preserve">POL LOW E </t>
    </r>
    <r>
      <rPr>
        <b/>
        <sz val="11"/>
        <color rgb="FF000000"/>
        <rFont val="Calibri"/>
        <family val="2"/>
      </rPr>
      <t>NEGRO SEMIMATE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</si>
  <si>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</si>
  <si>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NEGRO BRILLANTE </t>
    </r>
    <r>
      <rPr>
        <sz val="11"/>
        <color rgb="FF000000"/>
        <rFont val="Calibri"/>
        <family val="2"/>
      </rPr>
      <t xml:space="preserve">NG BTC </t>
    </r>
    <r>
      <rPr>
        <b/>
        <sz val="11"/>
        <color rgb="FF000000"/>
        <rFont val="Calibri"/>
        <family val="2"/>
      </rPr>
      <t>CAJA 20 KG</t>
    </r>
  </si>
  <si>
    <r>
      <t xml:space="preserve">EPOXI POLIESTER </t>
    </r>
    <r>
      <rPr>
        <b/>
        <sz val="11"/>
        <color rgb="FF000000"/>
        <rFont val="Calibri"/>
        <family val="2"/>
      </rPr>
      <t>NEGRO TXT</t>
    </r>
    <r>
      <rPr>
        <sz val="11"/>
        <color rgb="FF000000"/>
        <rFont val="Calibri"/>
        <family val="2"/>
      </rPr>
      <t xml:space="preserve"> BTC 22552 CAJA 25 KG</t>
    </r>
  </si>
  <si>
    <r>
      <t xml:space="preserve">POLIESTER LOW E </t>
    </r>
    <r>
      <rPr>
        <b/>
        <sz val="11"/>
        <color rgb="FF000000"/>
        <rFont val="Calibri"/>
        <family val="2"/>
      </rPr>
      <t>NEGRO GRANULADO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</si>
  <si>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MATE ANODIC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</si>
  <si>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>GRIS TXT</t>
    </r>
    <r>
      <rPr>
        <sz val="11"/>
        <color rgb="FF000000"/>
        <rFont val="Calibri"/>
        <family val="2"/>
      </rPr>
      <t xml:space="preserve"> GLOBAL RAL 7042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</si>
  <si>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GRIS ACERO </t>
    </r>
    <r>
      <rPr>
        <sz val="11"/>
        <color rgb="FF000000"/>
        <rFont val="Calibri"/>
        <family val="2"/>
      </rPr>
      <t>BTE</t>
    </r>
    <r>
      <rPr>
        <b/>
        <sz val="11"/>
        <color rgb="FF000000"/>
        <rFont val="Calibri"/>
        <family val="2"/>
      </rPr>
      <t xml:space="preserve"> RAL 7042</t>
    </r>
    <r>
      <rPr>
        <sz val="11"/>
        <color rgb="FF000000"/>
        <rFont val="Calibri"/>
        <family val="2"/>
      </rPr>
      <t xml:space="preserve"> LISO BTC  CAJA DE 25 KG</t>
    </r>
  </si>
  <si>
    <r>
      <t xml:space="preserve">EPOXI POLIESTER </t>
    </r>
    <r>
      <rPr>
        <b/>
        <sz val="11"/>
        <color rgb="FF000000"/>
        <rFont val="Calibri"/>
        <family val="2"/>
      </rPr>
      <t>GRIS RAL 7035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</si>
  <si>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POLIESTER </t>
    </r>
    <r>
      <rPr>
        <b/>
        <sz val="11"/>
        <color rgb="FF000000"/>
        <rFont val="Calibri"/>
        <family val="2"/>
      </rPr>
      <t xml:space="preserve">AZUL RAL 5002 SEMIBRILLANTE LISO </t>
    </r>
    <r>
      <rPr>
        <sz val="11"/>
        <color rgb="FF000000"/>
        <rFont val="Calibri"/>
        <family val="2"/>
      </rPr>
      <t>CAJA 25 KG</t>
    </r>
  </si>
  <si>
    <r>
      <t xml:space="preserve">EPOXI POLIESTER </t>
    </r>
    <r>
      <rPr>
        <b/>
        <sz val="11"/>
        <color rgb="FF000000"/>
        <rFont val="Calibri"/>
        <family val="2"/>
      </rPr>
      <t>AZUL SULFAN BRILLANTE LISO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</si>
  <si>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AMARILLO COLZA RAL 1021 BRILLANTE LISO </t>
    </r>
    <r>
      <rPr>
        <sz val="11"/>
        <color rgb="FF000000"/>
        <rFont val="Calibri"/>
        <family val="2"/>
      </rPr>
      <t>BTC CAJA DE 25 KG</t>
    </r>
  </si>
  <si>
    <r>
      <t xml:space="preserve">POL </t>
    </r>
    <r>
      <rPr>
        <b/>
        <sz val="11"/>
        <color rgb="FF000000"/>
        <rFont val="Calibri"/>
        <family val="2"/>
      </rPr>
      <t>ROJO RAL 3020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</si>
  <si>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VERDE RAL 6018 BRILLANTE </t>
    </r>
    <r>
      <rPr>
        <sz val="11"/>
        <color rgb="FF000000"/>
        <rFont val="Calibri"/>
        <family val="2"/>
      </rPr>
      <t>NG</t>
    </r>
    <r>
      <rPr>
        <b/>
        <sz val="11"/>
        <color rgb="FF000000"/>
        <rFont val="Calibri"/>
        <family val="2"/>
      </rPr>
      <t xml:space="preserve">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</si>
  <si>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FESTIVAL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</si>
  <si>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TXT</t>
    </r>
    <r>
      <rPr>
        <sz val="11"/>
        <color rgb="FF000000"/>
        <rFont val="Calibri"/>
        <family val="2"/>
      </rPr>
      <t xml:space="preserve"> GLOBAL 22557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</si>
  <si>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ALMENDRA LISO </t>
    </r>
    <r>
      <rPr>
        <sz val="11"/>
        <color rgb="FF000000"/>
        <rFont val="Calibri"/>
        <family val="2"/>
      </rPr>
      <t>CAJA DE 25 KG</t>
    </r>
  </si>
  <si>
    <r>
      <t xml:space="preserve">POL LOW E </t>
    </r>
    <r>
      <rPr>
        <b/>
        <sz val="11"/>
        <color rgb="FF000000"/>
        <rFont val="Calibri"/>
        <family val="2"/>
      </rPr>
      <t>NEGRO PLATINO MARTILLADO TXT</t>
    </r>
    <r>
      <rPr>
        <sz val="11"/>
        <color rgb="FF000000"/>
        <rFont val="Calibri"/>
        <family val="2"/>
      </rPr>
      <t xml:space="preserve"> BTC 22551 CAJA DE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</si>
  <si>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GOFRADO COBRE VIEJO TXT </t>
    </r>
    <r>
      <rPr>
        <sz val="11"/>
        <color rgb="FF000000"/>
        <rFont val="Calibri"/>
        <family val="2"/>
      </rPr>
      <t>22584 CAJA 25 KG</t>
    </r>
  </si>
  <si>
    <r>
      <t xml:space="preserve">POL LTGIC </t>
    </r>
    <r>
      <rPr>
        <b/>
        <sz val="11"/>
        <color rgb="FF000000"/>
        <rFont val="Calibri"/>
        <family val="2"/>
      </rPr>
      <t>DORADO ESTELAR TXT</t>
    </r>
    <r>
      <rPr>
        <sz val="11"/>
        <color rgb="FF000000"/>
        <rFont val="Calibri"/>
        <family val="2"/>
      </rPr>
      <t xml:space="preserve"> CAJA DE 25 KG</t>
    </r>
  </si>
  <si>
    <r>
      <t xml:space="preserve">POL LOW E </t>
    </r>
    <r>
      <rPr>
        <b/>
        <sz val="11"/>
        <color rgb="FF000000"/>
        <rFont val="Calibri"/>
        <family val="2"/>
      </rPr>
      <t>ALUMINIO SPARKLE OSCURO TXT</t>
    </r>
    <r>
      <rPr>
        <sz val="11"/>
        <color rgb="FF000000"/>
        <rFont val="Calibri"/>
        <family val="2"/>
      </rPr>
      <t xml:space="preserve"> BTC CAJA DE 25 KG</t>
    </r>
  </si>
  <si>
    <t xml:space="preserve">Desde hace dos años que no compran nada de pintura en polvo. </t>
  </si>
  <si>
    <t xml:space="preserve">Ya tienen los precios por whatsapp y correo. Se les entregó muestras de negro mate y negro microtxt en el ccct. Me reuní con ellos en sus oficinas. </t>
  </si>
  <si>
    <t>Usan PE?</t>
  </si>
  <si>
    <t xml:space="preserve">No están pintando. </t>
  </si>
  <si>
    <t>Lumilux</t>
  </si>
  <si>
    <t>Contactada. Se le hará una visita.</t>
  </si>
  <si>
    <t>Pintuco</t>
  </si>
  <si>
    <t>Cash</t>
  </si>
  <si>
    <t>William</t>
  </si>
  <si>
    <t>Dusftin</t>
  </si>
  <si>
    <t>Banesco Panamá</t>
  </si>
  <si>
    <t>ACH-11112022I945315</t>
  </si>
  <si>
    <t>FT22325J1CBCJ</t>
  </si>
  <si>
    <t>LED TECHNOLOGY</t>
  </si>
  <si>
    <t>Machado, Vivian</t>
  </si>
  <si>
    <t>ACH-01032023I071763</t>
  </si>
  <si>
    <t>ID del Cliente</t>
  </si>
  <si>
    <t>Empresa (Si aplica)</t>
  </si>
  <si>
    <t>Nro. de Teléfono</t>
  </si>
  <si>
    <t>Email</t>
  </si>
  <si>
    <t>Zona donde vive</t>
  </si>
  <si>
    <t xml:space="preserve"> </t>
  </si>
  <si>
    <t>Branche</t>
  </si>
  <si>
    <t>Zone</t>
  </si>
  <si>
    <t>Datum</t>
  </si>
  <si>
    <t>Kunden</t>
  </si>
  <si>
    <t>E-Mail</t>
  </si>
  <si>
    <t>Kundin</t>
  </si>
  <si>
    <t>23.08.2022</t>
  </si>
  <si>
    <t>POL LTGIC DORADO ESTELAR TXT KISTE 25 KG</t>
  </si>
  <si>
    <t>Gabrielle</t>
  </si>
  <si>
    <t>Onderneming</t>
  </si>
  <si>
    <t>Naam klant</t>
  </si>
  <si>
    <t>Stad</t>
  </si>
  <si>
    <t>Adres</t>
  </si>
  <si>
    <t>Kaarten</t>
  </si>
  <si>
    <t>Telefoonnummer</t>
  </si>
  <si>
    <t>E-mailadres</t>
  </si>
  <si>
    <t>Producten / Diensten</t>
  </si>
  <si>
    <t>Website</t>
  </si>
  <si>
    <t>Opmerkingen</t>
  </si>
  <si>
    <t>Gecontacteerd?</t>
  </si>
  <si>
    <t>Roepen</t>
  </si>
  <si>
    <t>Kon</t>
  </si>
  <si>
    <t>Bureau fabriek</t>
  </si>
  <si>
    <t>Tijd</t>
  </si>
  <si>
    <t>11:30 uur</t>
  </si>
  <si>
    <t>Notities</t>
  </si>
  <si>
    <t>Bel op woensdag op hetzelfde tijdstip om een afspraak te maken voor donderdag.</t>
  </si>
  <si>
    <t>Taak</t>
  </si>
  <si>
    <t>Bent u al klant?</t>
  </si>
  <si>
    <t>Klant-ID</t>
  </si>
  <si>
    <t>Klanten</t>
  </si>
  <si>
    <t>Bedrijf (indien van toepassing)</t>
  </si>
  <si>
    <t>Woongebied</t>
  </si>
  <si>
    <t>Factuur</t>
  </si>
  <si>
    <t>Totaal</t>
  </si>
  <si>
    <t>Product</t>
  </si>
  <si>
    <t>Merk</t>
  </si>
  <si>
    <t>Verkoopprijs</t>
  </si>
  <si>
    <t>Hoeveelheid</t>
  </si>
  <si>
    <t>Gefactureerd / Gefactureerd</t>
  </si>
  <si>
    <t>Betaling</t>
  </si>
  <si>
    <t>Bepaling</t>
  </si>
  <si>
    <t>Contante betaling</t>
  </si>
  <si>
    <t>Gebied / Zone</t>
  </si>
  <si>
    <t>Referentie</t>
  </si>
  <si>
    <t>Databank</t>
  </si>
  <si>
    <t>Betaaldatum</t>
  </si>
  <si>
    <t>Ontvanger</t>
  </si>
  <si>
    <t>Cel</t>
  </si>
  <si>
    <t>Aantal</t>
  </si>
  <si>
    <t>Document</t>
  </si>
  <si>
    <t>Uitgevoerd door:</t>
  </si>
  <si>
    <t>Ontbrekende betalingen</t>
  </si>
  <si>
    <t>Gebrek aan commissies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</si>
</sst>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-&quot;Bs.S&quot;* #,##0.00_-;\-&quot;Bs.S&quot;* #,##0.00_-;_-&quot;Bs.S&quot;* &quot;-&quot;??_-;_-@_-"/>
    <numFmt numFmtId="165" formatCode="0000"/>
    <numFmt numFmtId="166" formatCode="[$$-540A]\ #,##0.0"/>
    <numFmt numFmtId="167" formatCode="[$$-540A]#,##0.00"/>
    <numFmt numFmtId="168" formatCode="[$$]#,##0.00" x16r2:formatCode16="[$$-gsw-CH]#,##0.00"/>
    <numFmt numFmtId="169" formatCode="#,##0.00\ [$€-1];[Red]\-#,##0.00\ [$€-1]"/>
    <numFmt numFmtId="170" formatCode="#,##0.00\ [$€-407]"/>
    <numFmt numFmtId="171" formatCode="#,##0.00\ [$€-40A]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4"/>
      <color theme="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2"/>
      <color rgb="FF202124"/>
      <name val="Arial"/>
      <family val="2"/>
    </font>
    <font>
      <b/>
      <sz val="11"/>
      <color rgb="FF000000"/>
      <name val="Calibri"/>
      <family val="2"/>
    </font>
    <font>
      <b/>
      <sz val="14"/>
      <color theme="1"/>
      <name val="Constantia"/>
      <family val="1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sz val="15"/>
      <color theme="0"/>
      <name val="Calibri"/>
      <family val="2"/>
      <scheme val="minor"/>
    </font>
    <font>
      <b/>
      <sz val="14"/>
      <color theme="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6" tint="0.79998168889431442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9" fillId="0" borderId="0">
      <alignment horizontal="left" vertical="center"/>
    </xf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5" fillId="0" borderId="24" applyNumberFormat="0" applyFill="0" applyAlignment="0" applyProtection="0"/>
  </cellStyleXfs>
  <cellXfs count="111">
    <xf numFmtId="0" fontId="0" fillId="0" borderId="0" xfId="0"/>
    <xf numFmtId="0" fontId="0" fillId="0" borderId="1" xfId="0" applyBorder="1"/>
    <xf numFmtId="0" fontId="3" fillId="3" borderId="1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7" fillId="0" borderId="0" xfId="0" applyFont="1"/>
    <xf numFmtId="0" fontId="7" fillId="0" borderId="4" xfId="0" applyFont="1" applyBorder="1"/>
    <xf numFmtId="0" fontId="7" fillId="0" borderId="5" xfId="0" applyFont="1" applyBorder="1"/>
    <xf numFmtId="9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5" borderId="1" xfId="0" applyFill="1" applyBorder="1" applyProtection="1"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14" fontId="0" fillId="0" borderId="0" xfId="0" applyNumberFormat="1" applyAlignment="1">
      <alignment vertical="center"/>
    </xf>
    <xf numFmtId="18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Protection="1">
      <protection locked="0"/>
    </xf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0" borderId="8" xfId="0" applyFont="1" applyBorder="1"/>
    <xf numFmtId="0" fontId="0" fillId="0" borderId="1" xfId="0" applyBorder="1" applyAlignment="1">
      <alignment wrapText="1"/>
    </xf>
    <xf numFmtId="166" fontId="7" fillId="0" borderId="1" xfId="0" applyNumberFormat="1" applyFont="1" applyBorder="1"/>
    <xf numFmtId="0" fontId="7" fillId="0" borderId="18" xfId="0" applyFont="1" applyBorder="1"/>
    <xf numFmtId="166" fontId="7" fillId="0" borderId="19" xfId="0" applyNumberFormat="1" applyFont="1" applyBorder="1"/>
    <xf numFmtId="166" fontId="7" fillId="0" borderId="20" xfId="0" applyNumberFormat="1" applyFont="1" applyBorder="1"/>
    <xf numFmtId="166" fontId="7" fillId="0" borderId="21" xfId="0" applyNumberFormat="1" applyFont="1" applyBorder="1"/>
    <xf numFmtId="166" fontId="7" fillId="0" borderId="22" xfId="0" applyNumberFormat="1" applyFont="1" applyBorder="1"/>
    <xf numFmtId="166" fontId="7" fillId="0" borderId="23" xfId="0" applyNumberFormat="1" applyFont="1" applyBorder="1"/>
    <xf numFmtId="0" fontId="5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2" fillId="0" borderId="0" xfId="0" applyFont="1"/>
    <xf numFmtId="0" fontId="7" fillId="4" borderId="17" xfId="0" applyFont="1" applyFill="1" applyBorder="1" applyAlignment="1"/>
    <xf numFmtId="0" fontId="7" fillId="4" borderId="15" xfId="0" applyFont="1" applyFill="1" applyBorder="1" applyAlignment="1"/>
    <xf numFmtId="0" fontId="7" fillId="4" borderId="16" xfId="0" applyFont="1" applyFill="1" applyBorder="1" applyAlignment="1"/>
    <xf numFmtId="0" fontId="7" fillId="4" borderId="9" xfId="0" applyFont="1" applyFill="1" applyBorder="1" applyAlignment="1"/>
    <xf numFmtId="0" fontId="7" fillId="4" borderId="0" xfId="0" applyFont="1" applyFill="1" applyBorder="1" applyAlignment="1"/>
    <xf numFmtId="0" fontId="7" fillId="4" borderId="10" xfId="0" applyFont="1" applyFill="1" applyBorder="1" applyAlignment="1"/>
    <xf numFmtId="0" fontId="7" fillId="4" borderId="11" xfId="0" applyFont="1" applyFill="1" applyBorder="1" applyAlignment="1"/>
    <xf numFmtId="0" fontId="7" fillId="4" borderId="12" xfId="0" applyFont="1" applyFill="1" applyBorder="1" applyAlignment="1"/>
    <xf numFmtId="0" fontId="7" fillId="4" borderId="14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43" fontId="0" fillId="0" borderId="0" xfId="3" applyFont="1" applyAlignment="1">
      <alignment horizontal="center"/>
    </xf>
    <xf numFmtId="167" fontId="0" fillId="0" borderId="0" xfId="0" applyNumberFormat="1"/>
    <xf numFmtId="168" fontId="0" fillId="0" borderId="0" xfId="0" applyNumberFormat="1"/>
    <xf numFmtId="43" fontId="0" fillId="0" borderId="0" xfId="3" applyFont="1" applyAlignment="1">
      <alignment horizontal="center" vertical="center"/>
    </xf>
    <xf numFmtId="168" fontId="0" fillId="0" borderId="0" xfId="3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Fill="1" applyAlignment="1">
      <alignment horizontal="center"/>
    </xf>
    <xf numFmtId="14" fontId="0" fillId="0" borderId="0" xfId="0" applyNumberFormat="1" applyFill="1" applyAlignment="1">
      <alignment horizontal="center"/>
    </xf>
    <xf numFmtId="43" fontId="0" fillId="0" borderId="0" xfId="0" applyNumberFormat="1" applyFont="1" applyAlignment="1">
      <alignment horizontal="center"/>
    </xf>
    <xf numFmtId="0" fontId="15" fillId="7" borderId="8" xfId="5" applyNumberFormat="1" applyFont="1" applyFill="1" applyBorder="1" applyAlignment="1">
      <alignment horizontal="center" vertical="center" wrapText="1"/>
    </xf>
    <xf numFmtId="0" fontId="6" fillId="8" borderId="6" xfId="0" applyFont="1" applyFill="1" applyBorder="1" applyAlignment="1"/>
    <xf numFmtId="0" fontId="6" fillId="8" borderId="7" xfId="0" applyFont="1" applyFill="1" applyBorder="1" applyAlignment="1"/>
    <xf numFmtId="0" fontId="17" fillId="9" borderId="1" xfId="0" applyFont="1" applyFill="1" applyBorder="1" applyAlignment="1">
      <alignment horizontal="center"/>
    </xf>
    <xf numFmtId="0" fontId="0" fillId="10" borderId="0" xfId="0" applyFill="1"/>
    <xf numFmtId="0" fontId="18" fillId="11" borderId="0" xfId="5" applyNumberFormat="1" applyFont="1" applyFill="1" applyBorder="1" applyAlignment="1">
      <alignment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8" fontId="1" fillId="0" borderId="0" xfId="4" applyNumberFormat="1" applyFont="1" applyAlignment="1">
      <alignment horizontal="center"/>
    </xf>
    <xf numFmtId="0" fontId="15" fillId="7" borderId="25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9" fontId="0" fillId="0" borderId="0" xfId="0" applyNumberFormat="1"/>
    <xf numFmtId="169" fontId="0" fillId="0" borderId="0" xfId="0" applyNumberFormat="1" applyAlignment="1">
      <alignment vertical="center" wrapText="1"/>
    </xf>
    <xf numFmtId="170" fontId="0" fillId="0" borderId="0" xfId="4" applyNumberFormat="1" applyFont="1" applyAlignment="1">
      <alignment horizontal="center"/>
    </xf>
    <xf numFmtId="170" fontId="0" fillId="0" borderId="0" xfId="3" applyNumberFormat="1" applyFont="1" applyAlignment="1">
      <alignment horizontal="center"/>
    </xf>
    <xf numFmtId="17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 wrapText="1"/>
    </xf>
    <xf numFmtId="0" fontId="4" fillId="2" borderId="27" xfId="0" applyFont="1" applyFill="1" applyBorder="1" applyAlignment="1">
      <alignment horizontal="center"/>
    </xf>
    <xf numFmtId="165" fontId="3" fillId="3" borderId="27" xfId="0" applyNumberFormat="1" applyFont="1" applyFill="1" applyBorder="1" applyAlignment="1"/>
    <xf numFmtId="165" fontId="3" fillId="0" borderId="28" xfId="0" applyNumberFormat="1" applyFont="1" applyBorder="1" applyAlignment="1"/>
    <xf numFmtId="165" fontId="3" fillId="3" borderId="28" xfId="0" applyNumberFormat="1" applyFont="1" applyFill="1" applyBorder="1" applyAlignment="1"/>
    <xf numFmtId="165" fontId="3" fillId="0" borderId="28" xfId="0" applyNumberFormat="1" applyFont="1" applyBorder="1"/>
    <xf numFmtId="165" fontId="3" fillId="3" borderId="28" xfId="0" applyNumberFormat="1" applyFont="1" applyFill="1" applyBorder="1"/>
    <xf numFmtId="165" fontId="3" fillId="0" borderId="26" xfId="0" applyNumberFormat="1" applyFont="1" applyBorder="1"/>
    <xf numFmtId="0" fontId="17" fillId="10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/>
    <xf numFmtId="0" fontId="19" fillId="0" borderId="0" xfId="1" applyFont="1" applyFill="1" applyBorder="1" applyAlignment="1"/>
    <xf numFmtId="0" fontId="19" fillId="0" borderId="0" xfId="0" applyFont="1" applyFill="1" applyBorder="1" applyAlignment="1">
      <alignment vertical="center"/>
    </xf>
    <xf numFmtId="3" fontId="19" fillId="0" borderId="0" xfId="0" applyNumberFormat="1" applyFont="1" applyFill="1" applyBorder="1" applyAlignment="1"/>
    <xf numFmtId="0" fontId="20" fillId="0" borderId="0" xfId="1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21" fillId="10" borderId="0" xfId="0" applyFont="1" applyFill="1" applyAlignment="1">
      <alignment horizontal="center" vertical="center"/>
    </xf>
    <xf numFmtId="171" fontId="0" fillId="0" borderId="0" xfId="0" applyNumberFormat="1" applyAlignment="1">
      <alignment horizontal="center"/>
    </xf>
    <xf numFmtId="171" fontId="0" fillId="0" borderId="0" xfId="4" applyNumberFormat="1" applyFont="1" applyAlignment="1">
      <alignment horizontal="center"/>
    </xf>
    <xf numFmtId="171" fontId="16" fillId="0" borderId="3" xfId="0" applyNumberFormat="1" applyFont="1" applyBorder="1" applyAlignment="1">
      <alignment horizontal="center" vertical="center"/>
    </xf>
    <xf numFmtId="0" fontId="22" fillId="7" borderId="25" xfId="5" applyNumberFormat="1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</cellXfs>
  <cellStyles count="6">
    <cellStyle name="Encabezado 1" xfId="5" builtinId="16"/>
    <cellStyle name="Hipervínculo" xfId="1" builtinId="8"/>
    <cellStyle name="Millares" xfId="3" builtinId="3"/>
    <cellStyle name="Moneda" xfId="4" builtinId="4"/>
    <cellStyle name="Negrita" xfId="2" xr:uid="{00000000-0005-0000-0000-000001000000}"/>
    <cellStyle name="Normal" xfId="0" builtinId="0"/>
  </cellStyles>
  <dxfs count="93">
    <dxf>
      <numFmt numFmtId="171" formatCode="#,##0.00\ [$€-40A]"/>
      <alignment horizontal="center" vertical="bottom" textRotation="0" wrapText="0" indent="0" justifyLastLine="0" shrinkToFit="0" readingOrder="0"/>
    </dxf>
    <dxf>
      <numFmt numFmtId="171" formatCode="#,##0.00\ [$€-40A]"/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2" formatCode="d/m/yyyy"/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171" formatCode="#,##0.00\ [$€-40A]"/>
      <alignment horizontal="center" vertical="bottom" textRotation="0" wrapText="0" indent="0" justifyLastLine="0" shrinkToFit="0" readingOrder="0"/>
    </dxf>
    <dxf>
      <numFmt numFmtId="171" formatCode="#,##0.00\ [$€-40A]"/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numFmt numFmtId="170" formatCode="#,##0.00\ [$€-407]"/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numFmt numFmtId="170" formatCode="#,##0.00\ [$€-407]"/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numFmt numFmtId="168" formatCode="[$$]#,##0.00" x16r2:formatCode16="[$$-gsw-CH]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8" formatCode="[$$]#,##0.00" x16r2:formatCode16="[$$-gsw-CH]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5"/>
        <color theme="0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textRotation="0" wrapText="1" indent="0" justifyLastLine="0" shrinkToFit="0" readingOrder="0"/>
    </dxf>
    <dxf>
      <alignment vertical="center" textRotation="0" wrapText="0" indent="0" justifyLastLine="0" shrinkToFit="0" readingOrder="0"/>
    </dxf>
    <dxf>
      <numFmt numFmtId="172" formatCode="d/m/yyyy"/>
      <alignment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00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D8F21"/>
      <color rgb="FFF485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1169894</xdr:colOff>
      <xdr:row>2</xdr:row>
      <xdr:rowOff>272</xdr:rowOff>
    </xdr:to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5F39299E-ADDD-4FE2-B9C2-321BCBDC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392965" cy="904688"/>
        </a:xfrm>
        <a:prstGeom prst="rect">
          <a:avLst/>
        </a:prstGeom>
      </xdr:spPr>
    </xdr:pic>
    <xdr:clientData/>
  </xdr:twoCellAnchor>
  <xdr:twoCellAnchor>
    <xdr:from>
      <xdr:col>3</xdr:col>
      <xdr:colOff>240450</xdr:colOff>
      <xdr:row>0</xdr:row>
      <xdr:rowOff>0</xdr:rowOff>
    </xdr:from>
    <xdr:to>
      <xdr:col>14</xdr:col>
      <xdr:colOff>1649506</xdr:colOff>
      <xdr:row>1</xdr:row>
      <xdr:rowOff>521895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70EB164-DE02-43C8-8CFD-BF08656F3104}"/>
            </a:ext>
          </a:extLst>
        </xdr:cNvPr>
        <xdr:cNvSpPr/>
      </xdr:nvSpPr>
      <xdr:spPr>
        <a:xfrm>
          <a:off x="240450" y="0"/>
          <a:ext cx="16649056" cy="88944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5400"/>
            <a:t>Potentiële klanten</a:t>
          </a:r>
          <a:r>
            <a:rPr lang="es-ES_tradnl" sz="5400" b="1">
              <a:latin typeface="Abadi MT Condensed Extra Bold" panose="020B0306030101010103" pitchFamily="34" charset="77"/>
            </a:rPr>
            <a:t>.</a:t>
          </a:r>
          <a:r>
            <a:rPr lang="es-ES_tradnl" sz="5400" b="1" baseline="0">
              <a:latin typeface="Abadi MT Condensed Extra Bold" panose="020B0306030101010103" pitchFamily="34" charset="77"/>
            </a:rPr>
            <a:t> </a:t>
          </a:r>
          <a:endParaRPr lang="es-ES_tradnl" sz="5400" b="1">
            <a:latin typeface="Abadi MT Condensed Extra Bold" panose="020B0306030101010103" pitchFamily="34" charset="77"/>
          </a:endParaRPr>
        </a:p>
        <a:p>
          <a:pPr algn="l"/>
          <a:endParaRPr lang="es-ES_tradn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13251</xdr:colOff>
      <xdr:row>2</xdr:row>
      <xdr:rowOff>381000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921664BE-AAE1-DE47-9706-459AAAD18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91390" cy="752061"/>
        </a:xfrm>
        <a:prstGeom prst="rect">
          <a:avLst/>
        </a:prstGeom>
      </xdr:spPr>
    </xdr:pic>
    <xdr:clientData/>
  </xdr:twoCellAnchor>
  <xdr:twoCellAnchor>
    <xdr:from>
      <xdr:col>0</xdr:col>
      <xdr:colOff>232832</xdr:colOff>
      <xdr:row>0</xdr:row>
      <xdr:rowOff>50800</xdr:rowOff>
    </xdr:from>
    <xdr:to>
      <xdr:col>5</xdr:col>
      <xdr:colOff>1923725</xdr:colOff>
      <xdr:row>2</xdr:row>
      <xdr:rowOff>365760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5B8D120-28EE-B840-B92C-815B19EE4BC8}"/>
            </a:ext>
          </a:extLst>
        </xdr:cNvPr>
        <xdr:cNvSpPr/>
      </xdr:nvSpPr>
      <xdr:spPr>
        <a:xfrm>
          <a:off x="1025312" y="50800"/>
          <a:ext cx="6758193" cy="688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nl-NL" sz="4000"/>
            <a:t>Oproeplog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241315A3-07FD-4B05-8E0A-399DE1C7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340" y="150061"/>
          <a:ext cx="15877840" cy="764339"/>
        </a:xfrm>
        <a:prstGeom prst="rect">
          <a:avLst/>
        </a:prstGeom>
      </xdr:spPr>
    </xdr:pic>
    <xdr:clientData/>
  </xdr:twoCellAnchor>
  <xdr:twoCellAnchor>
    <xdr:from>
      <xdr:col>0</xdr:col>
      <xdr:colOff>35858</xdr:colOff>
      <xdr:row>0</xdr:row>
      <xdr:rowOff>0</xdr:rowOff>
    </xdr:from>
    <xdr:to>
      <xdr:col>5</xdr:col>
      <xdr:colOff>4141694</xdr:colOff>
      <xdr:row>3</xdr:row>
      <xdr:rowOff>152400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393D522-673D-4812-BA0B-CC9A1AC71584}"/>
            </a:ext>
          </a:extLst>
        </xdr:cNvPr>
        <xdr:cNvSpPr txBox="1"/>
      </xdr:nvSpPr>
      <xdr:spPr>
        <a:xfrm>
          <a:off x="454958" y="146027"/>
          <a:ext cx="15810156" cy="73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nl-NL" sz="4000">
              <a:solidFill>
                <a:schemeClr val="bg1"/>
              </a:solidFill>
            </a:rPr>
            <a:t>Klanten</a:t>
          </a:r>
          <a:endParaRPr lang="es-VE" sz="4000">
            <a:solidFill>
              <a:schemeClr val="bg1"/>
            </a:solidFill>
            <a:latin typeface="Arial Black" panose="020B0A040201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12701</xdr:rowOff>
    </xdr:from>
    <xdr:to>
      <xdr:col>10</xdr:col>
      <xdr:colOff>327659</xdr:colOff>
      <xdr:row>3</xdr:row>
      <xdr:rowOff>1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B39A8886-CAD2-0641-A6D4-5770C241E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1"/>
          <a:ext cx="15156179" cy="53594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1</xdr:rowOff>
    </xdr:from>
    <xdr:to>
      <xdr:col>5</xdr:col>
      <xdr:colOff>791633</xdr:colOff>
      <xdr:row>2</xdr:row>
      <xdr:rowOff>177800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5F5719A-2FBA-324B-A515-B2F18FE8D831}"/>
            </a:ext>
          </a:extLst>
        </xdr:cNvPr>
        <xdr:cNvSpPr/>
      </xdr:nvSpPr>
      <xdr:spPr>
        <a:xfrm>
          <a:off x="245533" y="1"/>
          <a:ext cx="8261350" cy="558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nl-NL" sz="3200"/>
            <a:t>Verkoop</a:t>
          </a:r>
          <a:endParaRPr lang="es-ES_tradnl" sz="32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</xdr:rowOff>
    </xdr:from>
    <xdr:to>
      <xdr:col>6</xdr:col>
      <xdr:colOff>7620</xdr:colOff>
      <xdr:row>3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58DD8AC4-95E0-2D4B-802A-75ECCE015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0"/>
          <a:ext cx="8122920" cy="65786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0</xdr:rowOff>
    </xdr:from>
    <xdr:to>
      <xdr:col>4</xdr:col>
      <xdr:colOff>0</xdr:colOff>
      <xdr:row>3</xdr:row>
      <xdr:rowOff>50800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EE284BE-58BF-2A48-AE71-1E6AEBEF3F4F}"/>
            </a:ext>
          </a:extLst>
        </xdr:cNvPr>
        <xdr:cNvSpPr/>
      </xdr:nvSpPr>
      <xdr:spPr>
        <a:xfrm>
          <a:off x="245533" y="0"/>
          <a:ext cx="5207000" cy="685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br>
            <a:rPr lang="es-MX"/>
          </a:br>
          <a:r>
            <a:rPr lang="es-MX" sz="28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Betalingen</a:t>
          </a:r>
          <a:endParaRPr lang="es-ES_tradnl" sz="1100"/>
        </a:p>
      </xdr:txBody>
    </xdr:sp>
    <xdr:clientData/>
  </xdr:twoCellAnchor>
  <xdr:oneCellAnchor>
    <xdr:from>
      <xdr:col>7</xdr:col>
      <xdr:colOff>0</xdr:colOff>
      <xdr:row>0</xdr:row>
      <xdr:rowOff>35560</xdr:rowOff>
    </xdr:from>
    <xdr:ext cx="4480560" cy="673100"/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970E14DB-89CA-E945-98D7-E070B1C7F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940" y="35560"/>
          <a:ext cx="4480560" cy="673100"/>
        </a:xfrm>
        <a:prstGeom prst="rect">
          <a:avLst/>
        </a:prstGeom>
      </xdr:spPr>
    </xdr:pic>
    <xdr:clientData/>
  </xdr:oneCellAnchor>
  <xdr:twoCellAnchor>
    <xdr:from>
      <xdr:col>7</xdr:col>
      <xdr:colOff>245532</xdr:colOff>
      <xdr:row>0</xdr:row>
      <xdr:rowOff>0</xdr:rowOff>
    </xdr:from>
    <xdr:to>
      <xdr:col>10</xdr:col>
      <xdr:colOff>281144</xdr:colOff>
      <xdr:row>3</xdr:row>
      <xdr:rowOff>50800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6AF3BF6-1F54-8D45-95BF-9AD238BA437B}"/>
            </a:ext>
          </a:extLst>
        </xdr:cNvPr>
        <xdr:cNvSpPr/>
      </xdr:nvSpPr>
      <xdr:spPr>
        <a:xfrm>
          <a:off x="7991563" y="0"/>
          <a:ext cx="2682253" cy="7391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4400"/>
            <a:t>Commissies</a:t>
          </a:r>
          <a:endParaRPr lang="es-ES_tradnl" sz="4400">
            <a:latin typeface="Abadi MT Condensed Extra Bold" panose="020B0306030101010103" pitchFamily="34" charset="77"/>
          </a:endParaRPr>
        </a:p>
        <a:p>
          <a:pPr algn="l"/>
          <a:endParaRPr lang="es-ES_tradnl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5b1d90c925f8b637/Documentos/Santiago/AUPINCA/Plantillas/Organizador%20y%20registro%20de%20llamadas%20de%20ventas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ganizador y registro de llam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4760E73-AB2A-43C4-8808-23A7EFCE6B2F}" name="Tabla6" displayName="Tabla6" ref="C3:P83" totalsRowShown="0" headerRowDxfId="92" headerRowBorderDxfId="91" tableBorderDxfId="90">
  <autoFilter ref="C3:P83" xr:uid="{14760E73-AB2A-43C4-8808-23A7EFCE6B2F}"/>
  <tableColumns count="14">
    <tableColumn id="1" xr3:uid="{A4C45CA8-F14B-42D9-AD64-7211B4E7AB90}" name="#" dataDxfId="89"/>
    <tableColumn id="2" xr3:uid="{2A37919A-894B-48F7-8EDF-C894D9C7F700}" name="Branche" dataDxfId="88"/>
    <tableColumn id="3" xr3:uid="{9902ABE3-E807-4053-B436-0AC4F05AD82F}" name="Onderneming" dataDxfId="87"/>
    <tableColumn id="4" xr3:uid="{D68694FF-BBF7-43C5-A3AF-929051B45E1C}" name="Naam klant" dataDxfId="86"/>
    <tableColumn id="5" xr3:uid="{0F215CA1-2BF4-41CC-9369-5857A9FCED37}" name="Stad" dataDxfId="85"/>
    <tableColumn id="6" xr3:uid="{70099A20-3598-4056-9019-DB764EE228B9}" name="Adres" dataDxfId="84"/>
    <tableColumn id="7" xr3:uid="{96733239-5F18-4C97-8435-778754EE611E}" name="Kaarten" dataDxfId="83"/>
    <tableColumn id="8" xr3:uid="{CFB64FBE-5219-4951-9558-47B19FA48073}" name="Zone" dataDxfId="82"/>
    <tableColumn id="9" xr3:uid="{3971FC96-9586-4023-B6DC-E5B6353974BB}" name="Telefoonnummer" dataDxfId="81"/>
    <tableColumn id="10" xr3:uid="{4E379C0C-8E7D-486E-B48B-FF896BDD5346}" name="E-mailadres" dataDxfId="80"/>
    <tableColumn id="11" xr3:uid="{6AFE35FF-68F1-4D96-8844-F1E0ADEE0C19}" name="Producten / Diensten" dataDxfId="79"/>
    <tableColumn id="12" xr3:uid="{C042DB76-DCC9-4E7E-921D-172E6A453352}" name="Website" dataDxfId="78" dataCellStyle="Hipervínculo"/>
    <tableColumn id="13" xr3:uid="{5802697C-CB23-42B4-919B-0D920DD4B892}" name="Opmerkingen" dataDxfId="77"/>
    <tableColumn id="14" xr3:uid="{F0D39F6D-CF3C-4995-A9B8-06632BDD1F56}" name="Gecontacteerd?" dataDxfId="7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4:H42" totalsRowShown="0" headerRowDxfId="75" headerRowBorderDxfId="74">
  <tableColumns count="8">
    <tableColumn id="1" xr3:uid="{00000000-0010-0000-0000-000001000000}" name="Roepen" dataDxfId="73"/>
    <tableColumn id="2" xr3:uid="{00000000-0010-0000-0000-000002000000}" name="Kon" dataDxfId="72"/>
    <tableColumn id="3" xr3:uid="{00000000-0010-0000-0000-000003000000}" name="Onderneming" dataDxfId="71"/>
    <tableColumn id="4" xr3:uid="{00000000-0010-0000-0000-000004000000}" name="Datum" dataDxfId="70"/>
    <tableColumn id="5" xr3:uid="{00000000-0010-0000-0000-000005000000}" name="Tijd" dataDxfId="69"/>
    <tableColumn id="6" xr3:uid="{00000000-0010-0000-0000-000006000000}" name="Notities" dataDxfId="68"/>
    <tableColumn id="7" xr3:uid="{00000000-0010-0000-0000-000007000000}" name="Taak" dataDxfId="67"/>
    <tableColumn id="8" xr3:uid="{00000000-0010-0000-0000-000008000000}" name="Bent u al klant?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A1727D-D1BE-47C5-944C-29AE9886CA85}" name="InventoryList44" displayName="InventoryList44" ref="A5:F42" headerRowDxfId="66" dataDxfId="65" totalsRowDxfId="64" dataCellStyle="Normal">
  <autoFilter ref="A5:F42" xr:uid="{9FA1727D-D1BE-47C5-944C-29AE9886CA85}"/>
  <tableColumns count="6">
    <tableColumn id="1" xr3:uid="{AC17415F-0A00-4B34-94CA-A8C20066B434}" name="Klant-ID" dataDxfId="63" totalsRowDxfId="62" dataCellStyle="Normal"/>
    <tableColumn id="2" xr3:uid="{ECDE46B1-0695-4523-BDCC-39264E788D41}" name="Klanten" dataDxfId="61" totalsRowDxfId="60" dataCellStyle="Normal"/>
    <tableColumn id="3" xr3:uid="{6FCA2893-81CA-411C-95D4-F114F7F443B4}" name="Bedrijf (indien van toepassing)" dataDxfId="59" totalsRowDxfId="58" dataCellStyle="Normal"/>
    <tableColumn id="4" xr3:uid="{B2205B1A-B12E-4AF3-A6A7-F3C2BEC7910A}" name="Telefoonnummer" totalsRowFunction="custom" dataDxfId="57" totalsRowDxfId="56" dataCellStyle="Moneda">
      <totalsRowFormula>SUM(InventoryList44[Telefoonnummer])</totalsRowFormula>
    </tableColumn>
    <tableColumn id="6" xr3:uid="{E0D00181-AA57-4190-9370-FD749E6A0962}" name="E-Mail" dataDxfId="55" totalsRowDxfId="54" dataCellStyle="Normal"/>
    <tableColumn id="7" xr3:uid="{90B09686-4151-46B0-90EA-C07DFBC9E61A}" name="Woongebied" dataDxfId="53" totalsRowDxfId="52" dataCellStyle="Normal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1BB730-13A7-4E40-94CA-44B551030313}" name="InventoryList" displayName="InventoryList" ref="A4:K6" totalsRowCount="1" headerRowDxfId="51" dataDxfId="49" totalsRowDxfId="48" headerRowBorderDxfId="50" headerRowCellStyle="Encabezado 1" dataCellStyle="Normal">
  <autoFilter ref="A4:K5" xr:uid="{CE488525-DA5C-2E4D-A8D7-6D8895542A51}"/>
  <tableColumns count="11">
    <tableColumn id="1" xr3:uid="{F25431E8-2221-CB42-BE7F-9AF07BAA137C}" name="Factuur" totalsRowLabel="Totaal" dataDxfId="47" totalsRowDxfId="46" dataCellStyle="Normal"/>
    <tableColumn id="2" xr3:uid="{0B5D070E-DAD8-2547-A59E-60E49362D76F}" name="Kundin" dataDxfId="45" totalsRowDxfId="44" dataCellStyle="Normal"/>
    <tableColumn id="3" xr3:uid="{95338A3E-BE2D-BA47-BB06-A28E2F17F8E0}" name="Product" dataDxfId="43" totalsRowDxfId="42" dataCellStyle="Normal"/>
    <tableColumn id="11" xr3:uid="{6166B358-0A14-E745-9CD8-D6D38D474FF5}" name="Merk" dataDxfId="41" totalsRowDxfId="40"/>
    <tableColumn id="4" xr3:uid="{DDAC929B-575E-C940-B79A-23F703132B41}" name="Verkoopprijs" dataDxfId="39" totalsRowDxfId="38"/>
    <tableColumn id="5" xr3:uid="{E01C216E-CF42-3F49-AD24-2A6349B510BC}" name="Hoeveelheid" totalsRowFunction="sum" dataDxfId="37" totalsRowDxfId="36"/>
    <tableColumn id="6" xr3:uid="{37A08D1F-C07B-4F4C-88BF-F60FB20BE500}" name="Gefactureerd / Gefactureerd" totalsRowFunction="sum" dataDxfId="35" totalsRowDxfId="34" dataCellStyle="Millares">
      <calculatedColumnFormula>InventoryList[[#This Row],[Verkoopprijs]]*InventoryList[[#This Row],[Hoeveelheid]]</calculatedColumnFormula>
    </tableColumn>
    <tableColumn id="10" xr3:uid="{92A1F9C8-0BA6-0F4D-86EC-35816A76D930}" name="Betaling" dataDxfId="33" totalsRowDxfId="32" dataCellStyle="Millares"/>
    <tableColumn id="7" xr3:uid="{DB603A29-5DB7-C245-AD6A-D514DA2CF86C}" name="Bepaling" totalsRowFunction="custom" dataDxfId="31" totalsRowDxfId="30">
      <calculatedColumnFormula>InventoryList[[#This Row],[Gefactureerd / Gefactureerd]]*0.05</calculatedColumnFormula>
      <totalsRowFormula>SUM(InventoryList[Bepaling])</totalsRowFormula>
    </tableColumn>
    <tableColumn id="8" xr3:uid="{3D71ED61-7707-E142-ABEE-24A9C0E61DC5}" name="Gebied / Zone" dataDxfId="29" totalsRowDxfId="28"/>
    <tableColumn id="9" xr3:uid="{3B2D1C1C-6189-A444-96D5-44E4AB0683B5}" name="Referentie" dataDxfId="27" totalsRowDxfId="26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8E63BA-08A5-CC41-9BAD-7A7F8C3D314D}" name="InventoryList4" displayName="InventoryList4" ref="A4:F16" totalsRowCount="1" headerRowDxfId="25" dataDxfId="23" totalsRowDxfId="22" headerRowBorderDxfId="24" headerRowCellStyle="Encabezado 1" dataCellStyle="Normal">
  <autoFilter ref="A4:F15" xr:uid="{CE488525-DA5C-2E4D-A8D7-6D8895542A51}"/>
  <tableColumns count="6">
    <tableColumn id="1" xr3:uid="{CA24B0A0-7179-9247-9C28-2ADF245303EC}" name="Betaaldatum" totalsRowLabel="Totaal" dataDxfId="21" totalsRowDxfId="20" dataCellStyle="Normal"/>
    <tableColumn id="2" xr3:uid="{AC331D89-9451-CB45-B9F7-48FEA4FF8EF3}" name="Ontvanger" dataDxfId="19" totalsRowDxfId="18" dataCellStyle="Normal"/>
    <tableColumn id="3" xr3:uid="{F2868182-D437-F447-A0DB-7B0510F7E4BA}" name="Betaling" dataDxfId="17" totalsRowDxfId="16" dataCellStyle="Normal"/>
    <tableColumn id="4" xr3:uid="{905090CF-AF9F-7D40-BABA-8E0B97869721}" name="Aantal" totalsRowFunction="custom" dataDxfId="15" totalsRowDxfId="14">
      <calculatedColumnFormula>720-40</calculatedColumnFormula>
      <totalsRowFormula>SUM(InventoryList4[Aantal])</totalsRowFormula>
    </tableColumn>
    <tableColumn id="6" xr3:uid="{A5671895-0857-6746-BBB0-AB3E3F572C1B}" name="Document" dataDxfId="13" totalsRowDxfId="12" dataCellStyle="Normal"/>
    <tableColumn id="7" xr3:uid="{D1485C09-97C5-214D-8B5B-1BB118884210}" name="Uitgevoerd door:" dataDxfId="11" totalsRowDxfId="10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3D69F0-F9B7-1646-B05A-F3B6348E2161}" name="InventoryList45" displayName="InventoryList45" ref="H4:J16" totalsRowCount="1" headerRowDxfId="9" dataDxfId="7" totalsRowDxfId="6" headerRowBorderDxfId="8" headerRowCellStyle="Encabezado 1" dataCellStyle="Normal">
  <autoFilter ref="H4:J15" xr:uid="{5FEA0FDA-5A1E-9D4A-AE7F-B50D9682AFB2}"/>
  <tableColumns count="3">
    <tableColumn id="1" xr3:uid="{B88135BC-C5F5-FE40-9B8B-97A1BC342996}" name="Betaaldatum" totalsRowLabel="Totaal" dataDxfId="5" totalsRowDxfId="4" dataCellStyle="Normal"/>
    <tableColumn id="2" xr3:uid="{40149537-C314-B74F-BE7C-4AFEE739CDF0}" name="Betaling" dataDxfId="3" totalsRowDxfId="2" dataCellStyle="Normal"/>
    <tableColumn id="4" xr3:uid="{874CC08E-7986-CA44-8373-75EF8F318621}" name="Aantal" totalsRowFunction="custom" dataDxfId="1" totalsRowDxfId="0">
      <calculatedColumnFormula>720-40</calculatedColumnFormula>
      <totalsRowFormula>SUM(InventoryList45[Aantal])</totalsRowFormula>
    </tableColumn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83"/>
  <sheetViews>
    <sheetView tabSelected="1" topLeftCell="D1" zoomScale="88" zoomScaleNormal="88" workbookViewId="0">
      <selection activeCell="P3" sqref="P3"/>
    </sheetView>
  </sheetViews>
  <sheetFormatPr baseColWidth="10" defaultColWidth="10.77734375" defaultRowHeight="15.6" x14ac:dyDescent="0.3"/>
  <cols>
    <col min="1" max="2" width="0" style="3" hidden="1" customWidth="1"/>
    <col min="3" max="3" width="6" style="3" hidden="1" customWidth="1"/>
    <col min="4" max="4" width="24.6640625" style="3" bestFit="1" customWidth="1"/>
    <col min="5" max="5" width="28.109375" style="3" bestFit="1" customWidth="1"/>
    <col min="6" max="6" width="23.6640625" style="4" customWidth="1"/>
    <col min="7" max="7" width="22.44140625" style="3" customWidth="1"/>
    <col min="8" max="8" width="51.44140625" style="3" customWidth="1"/>
    <col min="9" max="9" width="22.44140625" style="5" customWidth="1"/>
    <col min="10" max="10" width="17.33203125" style="3" customWidth="1"/>
    <col min="11" max="11" width="32.6640625" style="3" customWidth="1"/>
    <col min="12" max="12" width="29.77734375" style="4" customWidth="1"/>
    <col min="13" max="13" width="41.109375" style="3" customWidth="1"/>
    <col min="14" max="14" width="19.6640625" style="3" customWidth="1"/>
    <col min="15" max="15" width="25" style="3" customWidth="1"/>
    <col min="16" max="16" width="21.21875" style="40" customWidth="1"/>
    <col min="17" max="24" width="10.77734375" style="3"/>
    <col min="25" max="25" width="11.109375" style="3" bestFit="1" customWidth="1"/>
    <col min="26" max="16384" width="10.77734375" style="3"/>
  </cols>
  <sheetData>
    <row r="1" spans="1:31" ht="28.8" customHeight="1" x14ac:dyDescent="0.5">
      <c r="C1" s="63"/>
      <c r="F1" s="3"/>
      <c r="I1" s="3"/>
      <c r="L1" s="3"/>
      <c r="P1" s="3"/>
    </row>
    <row r="2" spans="1:31" ht="42" customHeight="1" x14ac:dyDescent="0.5">
      <c r="B2" s="6"/>
      <c r="C2" s="64"/>
      <c r="F2" s="3"/>
      <c r="I2" s="3"/>
      <c r="L2" s="3"/>
      <c r="P2" s="3"/>
    </row>
    <row r="3" spans="1:31" ht="18" x14ac:dyDescent="0.35">
      <c r="C3" s="79" t="s">
        <v>8</v>
      </c>
      <c r="D3" s="86" t="s">
        <v>155</v>
      </c>
      <c r="E3" s="86" t="s">
        <v>164</v>
      </c>
      <c r="F3" s="87" t="s">
        <v>165</v>
      </c>
      <c r="G3" s="86" t="s">
        <v>166</v>
      </c>
      <c r="H3" s="86" t="s">
        <v>167</v>
      </c>
      <c r="I3" s="86" t="s">
        <v>168</v>
      </c>
      <c r="J3" s="86" t="s">
        <v>156</v>
      </c>
      <c r="K3" s="86" t="s">
        <v>169</v>
      </c>
      <c r="L3" s="86" t="s">
        <v>170</v>
      </c>
      <c r="M3" s="86" t="s">
        <v>171</v>
      </c>
      <c r="N3" s="86" t="s">
        <v>172</v>
      </c>
      <c r="O3" s="86" t="s">
        <v>173</v>
      </c>
      <c r="P3" s="86" t="s">
        <v>174</v>
      </c>
    </row>
    <row r="4" spans="1:31" x14ac:dyDescent="0.3">
      <c r="C4" s="80">
        <v>1</v>
      </c>
      <c r="D4" s="88"/>
      <c r="E4" s="89"/>
      <c r="F4" s="90"/>
      <c r="G4" s="91"/>
      <c r="H4" s="88"/>
      <c r="I4" s="92"/>
      <c r="J4" s="88"/>
      <c r="K4" s="88"/>
      <c r="L4" s="93"/>
      <c r="M4" s="88"/>
      <c r="N4" s="94"/>
      <c r="O4" s="95"/>
      <c r="P4" s="91"/>
    </row>
    <row r="5" spans="1:31" x14ac:dyDescent="0.3">
      <c r="C5" s="81">
        <v>2</v>
      </c>
      <c r="D5" s="88"/>
      <c r="E5" s="88"/>
      <c r="F5" s="90"/>
      <c r="G5" s="88"/>
      <c r="H5" s="88"/>
      <c r="I5" s="92"/>
      <c r="J5" s="88"/>
      <c r="K5" s="88"/>
      <c r="L5" s="90"/>
      <c r="M5" s="89"/>
      <c r="N5" s="94"/>
      <c r="O5" s="88"/>
      <c r="P5" s="91"/>
    </row>
    <row r="6" spans="1:31" x14ac:dyDescent="0.3">
      <c r="A6" s="6"/>
      <c r="C6" s="82">
        <v>3</v>
      </c>
      <c r="D6" s="88"/>
      <c r="E6" s="88"/>
      <c r="F6" s="90"/>
      <c r="G6" s="91"/>
      <c r="H6" s="88"/>
      <c r="I6" s="92"/>
      <c r="J6" s="88"/>
      <c r="K6" s="88"/>
      <c r="L6" s="90"/>
      <c r="M6" s="88"/>
      <c r="N6" s="94"/>
      <c r="O6" s="95"/>
      <c r="P6" s="91"/>
    </row>
    <row r="7" spans="1:31" x14ac:dyDescent="0.3">
      <c r="C7" s="81">
        <v>4</v>
      </c>
      <c r="D7" s="88"/>
      <c r="E7" s="88"/>
      <c r="F7" s="90"/>
      <c r="G7" s="88"/>
      <c r="H7" s="88"/>
      <c r="I7" s="92"/>
      <c r="J7" s="88"/>
      <c r="K7" s="88"/>
      <c r="L7" s="90"/>
      <c r="M7" s="89"/>
      <c r="N7" s="94"/>
      <c r="O7" s="88"/>
      <c r="P7" s="91"/>
    </row>
    <row r="8" spans="1:31" x14ac:dyDescent="0.3">
      <c r="C8" s="82">
        <v>5</v>
      </c>
      <c r="D8" s="88"/>
      <c r="E8" s="88"/>
      <c r="F8" s="90"/>
      <c r="G8" s="91"/>
      <c r="H8" s="88"/>
      <c r="I8" s="92"/>
      <c r="J8" s="88"/>
      <c r="K8" s="88"/>
      <c r="L8" s="90"/>
      <c r="M8" s="88"/>
      <c r="N8" s="94"/>
      <c r="O8" s="95"/>
      <c r="P8" s="91"/>
    </row>
    <row r="9" spans="1:31" x14ac:dyDescent="0.3">
      <c r="C9" s="81">
        <v>6</v>
      </c>
      <c r="D9" s="88"/>
      <c r="E9" s="88"/>
      <c r="F9" s="90"/>
      <c r="G9" s="89"/>
      <c r="H9" s="88"/>
      <c r="I9" s="90"/>
      <c r="J9" s="88"/>
      <c r="K9" s="91"/>
      <c r="L9" s="90"/>
      <c r="M9" s="89"/>
      <c r="N9" s="94"/>
      <c r="O9" s="88"/>
      <c r="P9" s="91"/>
      <c r="AE9" s="2"/>
    </row>
    <row r="10" spans="1:31" x14ac:dyDescent="0.3">
      <c r="C10" s="82">
        <v>7</v>
      </c>
      <c r="D10" s="88"/>
      <c r="E10" s="88"/>
      <c r="F10" s="90"/>
      <c r="G10" s="91"/>
      <c r="H10" s="88"/>
      <c r="I10" s="90"/>
      <c r="J10" s="88"/>
      <c r="K10" s="96"/>
      <c r="L10" s="90"/>
      <c r="M10" s="88"/>
      <c r="N10" s="94"/>
      <c r="O10" s="95"/>
      <c r="P10" s="91"/>
    </row>
    <row r="11" spans="1:31" x14ac:dyDescent="0.3">
      <c r="C11" s="81">
        <v>8</v>
      </c>
      <c r="D11" s="88"/>
      <c r="E11" s="88"/>
      <c r="F11" s="90"/>
      <c r="G11" s="89"/>
      <c r="H11" s="91"/>
      <c r="I11" s="90"/>
      <c r="J11" s="88"/>
      <c r="K11" s="88"/>
      <c r="L11" s="90"/>
      <c r="M11" s="88"/>
      <c r="N11" s="94"/>
      <c r="O11" s="88"/>
      <c r="P11" s="91"/>
    </row>
    <row r="12" spans="1:31" x14ac:dyDescent="0.3">
      <c r="C12" s="82">
        <v>9</v>
      </c>
      <c r="D12" s="88"/>
      <c r="E12" s="88"/>
      <c r="F12" s="90"/>
      <c r="G12" s="91"/>
      <c r="H12" s="88"/>
      <c r="I12" s="90"/>
      <c r="J12" s="88"/>
      <c r="K12" s="91"/>
      <c r="L12" s="90"/>
      <c r="M12" s="88"/>
      <c r="N12" s="94"/>
      <c r="O12" s="95"/>
      <c r="P12" s="91"/>
    </row>
    <row r="13" spans="1:31" x14ac:dyDescent="0.3">
      <c r="C13" s="81">
        <v>10</v>
      </c>
      <c r="D13" s="88"/>
      <c r="E13" s="88"/>
      <c r="F13" s="90"/>
      <c r="G13" s="88"/>
      <c r="H13" s="90"/>
      <c r="I13" s="90"/>
      <c r="J13" s="88"/>
      <c r="K13" s="88"/>
      <c r="L13" s="90"/>
      <c r="M13" s="88"/>
      <c r="N13" s="94"/>
      <c r="O13" s="88"/>
      <c r="P13" s="91"/>
    </row>
    <row r="14" spans="1:31" x14ac:dyDescent="0.3">
      <c r="C14" s="82">
        <v>11</v>
      </c>
      <c r="D14" s="88"/>
      <c r="E14" s="88"/>
      <c r="F14" s="90"/>
      <c r="G14" s="91"/>
      <c r="H14" s="88"/>
      <c r="I14" s="90"/>
      <c r="J14" s="88"/>
      <c r="K14" s="88"/>
      <c r="L14" s="90"/>
      <c r="M14" s="88"/>
      <c r="N14" s="94"/>
      <c r="O14" s="95"/>
      <c r="P14" s="91"/>
    </row>
    <row r="15" spans="1:31" x14ac:dyDescent="0.3">
      <c r="C15" s="81">
        <v>12</v>
      </c>
      <c r="D15" s="88"/>
      <c r="E15" s="88"/>
      <c r="F15" s="90"/>
      <c r="G15" s="88"/>
      <c r="H15" s="88"/>
      <c r="I15" s="90"/>
      <c r="J15" s="88"/>
      <c r="K15" s="88"/>
      <c r="L15" s="90"/>
      <c r="M15" s="88"/>
      <c r="N15" s="94"/>
      <c r="O15" s="88"/>
      <c r="P15" s="91"/>
    </row>
    <row r="16" spans="1:31" x14ac:dyDescent="0.3">
      <c r="C16" s="82">
        <v>13</v>
      </c>
      <c r="D16" s="88"/>
      <c r="E16" s="88"/>
      <c r="F16" s="90"/>
      <c r="G16" s="91"/>
      <c r="H16" s="88"/>
      <c r="I16" s="90"/>
      <c r="J16" s="88"/>
      <c r="K16" s="97"/>
      <c r="L16" s="90"/>
      <c r="M16" s="88"/>
      <c r="N16" s="94"/>
      <c r="O16" s="95"/>
      <c r="P16" s="91"/>
    </row>
    <row r="17" spans="3:17" x14ac:dyDescent="0.3">
      <c r="C17" s="81">
        <v>14</v>
      </c>
      <c r="D17" s="88"/>
      <c r="E17" s="88"/>
      <c r="F17" s="90"/>
      <c r="G17" s="88"/>
      <c r="H17" s="88"/>
      <c r="I17" s="92"/>
      <c r="J17" s="88"/>
      <c r="K17" s="91"/>
      <c r="L17" s="90"/>
      <c r="M17" s="88"/>
      <c r="N17" s="94"/>
      <c r="O17" s="88"/>
      <c r="P17" s="91"/>
    </row>
    <row r="18" spans="3:17" x14ac:dyDescent="0.3">
      <c r="C18" s="82">
        <v>15</v>
      </c>
      <c r="D18" s="88"/>
      <c r="E18" s="88"/>
      <c r="F18" s="90"/>
      <c r="G18" s="88"/>
      <c r="H18" s="88"/>
      <c r="I18" s="90"/>
      <c r="J18" s="88"/>
      <c r="K18" s="88"/>
      <c r="L18" s="93"/>
      <c r="M18" s="88"/>
      <c r="N18" s="94"/>
      <c r="O18" s="95"/>
      <c r="P18" s="91"/>
    </row>
    <row r="19" spans="3:17" x14ac:dyDescent="0.3">
      <c r="C19" s="81">
        <v>16</v>
      </c>
      <c r="D19" s="88"/>
      <c r="E19" s="88"/>
      <c r="F19" s="90"/>
      <c r="G19" s="88"/>
      <c r="H19" s="88"/>
      <c r="I19" s="90"/>
      <c r="J19" s="88"/>
      <c r="K19" s="89"/>
      <c r="L19" s="90"/>
      <c r="M19" s="88"/>
      <c r="N19" s="94"/>
      <c r="O19" s="88"/>
      <c r="P19" s="91"/>
    </row>
    <row r="20" spans="3:17" x14ac:dyDescent="0.3">
      <c r="C20" s="82">
        <v>17</v>
      </c>
      <c r="D20" s="88"/>
      <c r="E20" s="88"/>
      <c r="F20" s="90"/>
      <c r="G20" s="91"/>
      <c r="H20" s="90"/>
      <c r="I20" s="90"/>
      <c r="J20" s="88"/>
      <c r="K20" s="88"/>
      <c r="L20" s="90"/>
      <c r="M20" s="88"/>
      <c r="N20" s="94"/>
      <c r="O20" s="95"/>
      <c r="P20" s="91"/>
    </row>
    <row r="21" spans="3:17" x14ac:dyDescent="0.3">
      <c r="C21" s="81">
        <v>18</v>
      </c>
      <c r="D21" s="88"/>
      <c r="E21" s="88"/>
      <c r="F21" s="90"/>
      <c r="G21" s="88"/>
      <c r="H21" s="88"/>
      <c r="I21" s="92"/>
      <c r="J21" s="88"/>
      <c r="K21" s="88"/>
      <c r="L21" s="90"/>
      <c r="M21" s="88"/>
      <c r="N21" s="94"/>
      <c r="O21" s="88"/>
      <c r="P21" s="91"/>
    </row>
    <row r="22" spans="3:17" x14ac:dyDescent="0.3">
      <c r="C22" s="82">
        <v>19</v>
      </c>
      <c r="D22" s="88"/>
      <c r="E22" s="88"/>
      <c r="F22" s="90"/>
      <c r="G22" s="91"/>
      <c r="H22" s="88"/>
      <c r="I22" s="92"/>
      <c r="J22" s="88"/>
      <c r="K22" s="91"/>
      <c r="L22" s="90"/>
      <c r="M22" s="88"/>
      <c r="N22" s="94"/>
      <c r="O22" s="88"/>
      <c r="P22" s="91"/>
    </row>
    <row r="23" spans="3:17" x14ac:dyDescent="0.3">
      <c r="C23" s="81">
        <v>20</v>
      </c>
      <c r="D23" s="88"/>
      <c r="E23" s="88"/>
      <c r="F23" s="90"/>
      <c r="G23" s="88"/>
      <c r="H23" s="88"/>
      <c r="I23" s="92"/>
      <c r="J23" s="88"/>
      <c r="K23" s="88"/>
      <c r="L23" s="93"/>
      <c r="M23" s="88"/>
      <c r="N23" s="94"/>
      <c r="O23" s="88"/>
      <c r="P23" s="91"/>
    </row>
    <row r="24" spans="3:17" x14ac:dyDescent="0.3">
      <c r="C24" s="82">
        <v>21</v>
      </c>
      <c r="D24" s="88"/>
      <c r="E24" s="88"/>
      <c r="F24" s="90"/>
      <c r="G24" s="91"/>
      <c r="H24" s="88"/>
      <c r="I24" s="92"/>
      <c r="J24" s="88"/>
      <c r="K24" s="88"/>
      <c r="L24" s="93"/>
      <c r="M24" s="88"/>
      <c r="N24" s="94"/>
      <c r="O24" s="88"/>
      <c r="P24" s="91"/>
    </row>
    <row r="25" spans="3:17" x14ac:dyDescent="0.3">
      <c r="C25" s="81">
        <v>22</v>
      </c>
      <c r="D25" s="88"/>
      <c r="E25" s="88"/>
      <c r="F25" s="90"/>
      <c r="G25" s="88"/>
      <c r="H25" s="88"/>
      <c r="I25" s="92"/>
      <c r="J25" s="88"/>
      <c r="K25" s="88"/>
      <c r="L25" s="93"/>
      <c r="M25" s="88"/>
      <c r="N25" s="94"/>
      <c r="O25" s="88"/>
      <c r="P25" s="91"/>
    </row>
    <row r="26" spans="3:17" x14ac:dyDescent="0.3">
      <c r="C26" s="82">
        <v>23</v>
      </c>
      <c r="D26" s="88"/>
      <c r="E26" s="88"/>
      <c r="F26" s="90"/>
      <c r="G26" s="88"/>
      <c r="H26" s="88"/>
      <c r="I26" s="92"/>
      <c r="J26" s="88"/>
      <c r="K26" s="88"/>
      <c r="L26" s="90"/>
      <c r="M26" s="88"/>
      <c r="N26" s="94"/>
      <c r="O26" s="88"/>
      <c r="P26" s="91"/>
    </row>
    <row r="27" spans="3:17" x14ac:dyDescent="0.3">
      <c r="C27" s="81">
        <v>24</v>
      </c>
      <c r="D27" s="88"/>
      <c r="E27" s="88"/>
      <c r="F27" s="90"/>
      <c r="G27" s="88"/>
      <c r="H27" s="88"/>
      <c r="I27" s="92"/>
      <c r="J27" s="88"/>
      <c r="K27" s="88"/>
      <c r="L27" s="90"/>
      <c r="M27" s="88"/>
      <c r="N27" s="94"/>
      <c r="O27" s="88"/>
      <c r="P27" s="91"/>
    </row>
    <row r="28" spans="3:17" x14ac:dyDescent="0.3">
      <c r="C28" s="82">
        <v>25</v>
      </c>
      <c r="D28" s="88"/>
      <c r="E28" s="88"/>
      <c r="F28" s="90"/>
      <c r="G28" s="91"/>
      <c r="H28" s="88"/>
      <c r="I28" s="88"/>
      <c r="J28" s="88"/>
      <c r="K28" s="88"/>
      <c r="L28" s="93"/>
      <c r="M28" s="88"/>
      <c r="N28" s="94"/>
      <c r="O28" s="88"/>
      <c r="P28" s="91"/>
    </row>
    <row r="29" spans="3:17" x14ac:dyDescent="0.3">
      <c r="C29" s="81">
        <v>26</v>
      </c>
      <c r="D29" s="88"/>
      <c r="E29" s="88"/>
      <c r="F29" s="90"/>
      <c r="G29" s="88"/>
      <c r="H29" s="88"/>
      <c r="I29" s="92"/>
      <c r="J29" s="88"/>
      <c r="K29" s="88"/>
      <c r="L29" s="90"/>
      <c r="M29" s="88"/>
      <c r="N29" s="94"/>
      <c r="O29" s="88"/>
      <c r="P29" s="91"/>
    </row>
    <row r="30" spans="3:17" x14ac:dyDescent="0.3">
      <c r="C30" s="82">
        <v>27</v>
      </c>
      <c r="D30" s="88"/>
      <c r="E30" s="88"/>
      <c r="F30" s="90"/>
      <c r="G30" s="88"/>
      <c r="H30" s="88"/>
      <c r="I30" s="92"/>
      <c r="J30" s="91"/>
      <c r="K30" s="88"/>
      <c r="L30" s="90"/>
      <c r="M30" s="88"/>
      <c r="N30" s="94"/>
      <c r="O30" s="88"/>
      <c r="P30" s="91"/>
    </row>
    <row r="31" spans="3:17" x14ac:dyDescent="0.3">
      <c r="C31" s="81">
        <v>28</v>
      </c>
      <c r="D31" s="88"/>
      <c r="E31" s="88"/>
      <c r="F31" s="90"/>
      <c r="G31" s="88"/>
      <c r="H31" s="88"/>
      <c r="I31" s="92"/>
      <c r="J31" s="88"/>
      <c r="K31" s="88"/>
      <c r="L31" s="98"/>
      <c r="M31" s="88"/>
      <c r="N31" s="94"/>
      <c r="O31" s="99"/>
      <c r="P31" s="91"/>
      <c r="Q31" s="41"/>
    </row>
    <row r="32" spans="3:17" x14ac:dyDescent="0.3">
      <c r="C32" s="82">
        <v>29</v>
      </c>
      <c r="D32" s="88"/>
      <c r="E32" s="88"/>
      <c r="F32" s="90"/>
      <c r="G32" s="91"/>
      <c r="H32" s="88"/>
      <c r="I32" s="92"/>
      <c r="J32" s="88"/>
      <c r="K32" s="88"/>
      <c r="L32" s="90"/>
      <c r="M32" s="88"/>
      <c r="N32" s="94"/>
      <c r="O32" s="88"/>
      <c r="P32" s="91"/>
    </row>
    <row r="33" spans="3:16" x14ac:dyDescent="0.3">
      <c r="C33" s="81">
        <v>30</v>
      </c>
      <c r="D33" s="88"/>
      <c r="E33" s="88"/>
      <c r="F33" s="90"/>
      <c r="G33" s="88"/>
      <c r="H33" s="92"/>
      <c r="I33" s="92"/>
      <c r="J33" s="92"/>
      <c r="K33" s="88"/>
      <c r="L33" s="90"/>
      <c r="M33" s="88"/>
      <c r="N33" s="94"/>
      <c r="O33" s="88"/>
      <c r="P33" s="91"/>
    </row>
    <row r="34" spans="3:16" x14ac:dyDescent="0.3">
      <c r="C34" s="82">
        <v>31</v>
      </c>
      <c r="D34" s="88"/>
      <c r="E34" s="88"/>
      <c r="F34" s="90"/>
      <c r="G34" s="88"/>
      <c r="H34" s="88"/>
      <c r="I34" s="92"/>
      <c r="J34" s="88"/>
      <c r="K34" s="88"/>
      <c r="L34" s="93"/>
      <c r="M34" s="88"/>
      <c r="N34" s="94"/>
      <c r="O34" s="88"/>
      <c r="P34" s="91"/>
    </row>
    <row r="35" spans="3:16" x14ac:dyDescent="0.3">
      <c r="C35" s="81">
        <v>32</v>
      </c>
      <c r="D35" s="88"/>
      <c r="E35" s="88"/>
      <c r="F35" s="90"/>
      <c r="G35" s="88"/>
      <c r="H35" s="88"/>
      <c r="I35" s="92"/>
      <c r="J35" s="88"/>
      <c r="K35" s="88"/>
      <c r="L35" s="90"/>
      <c r="M35" s="88"/>
      <c r="N35" s="94"/>
      <c r="O35" s="88"/>
      <c r="P35" s="91"/>
    </row>
    <row r="36" spans="3:16" x14ac:dyDescent="0.3">
      <c r="C36" s="82">
        <v>33</v>
      </c>
      <c r="D36" s="88"/>
      <c r="E36" s="88"/>
      <c r="F36" s="90"/>
      <c r="G36" s="91"/>
      <c r="H36" s="88"/>
      <c r="I36" s="92"/>
      <c r="J36" s="92"/>
      <c r="K36" s="88"/>
      <c r="L36" s="90"/>
      <c r="M36" s="88"/>
      <c r="N36" s="94"/>
      <c r="O36" s="88"/>
      <c r="P36" s="91"/>
    </row>
    <row r="37" spans="3:16" x14ac:dyDescent="0.3">
      <c r="C37" s="81">
        <v>34</v>
      </c>
      <c r="D37" s="88"/>
      <c r="E37" s="88"/>
      <c r="F37" s="90"/>
      <c r="G37" s="88"/>
      <c r="H37" s="88"/>
      <c r="I37" s="92"/>
      <c r="J37" s="88"/>
      <c r="K37" s="88"/>
      <c r="L37" s="90"/>
      <c r="M37" s="88"/>
      <c r="N37" s="94"/>
      <c r="O37" s="88"/>
      <c r="P37" s="91"/>
    </row>
    <row r="38" spans="3:16" x14ac:dyDescent="0.3">
      <c r="C38" s="82">
        <v>35</v>
      </c>
      <c r="D38" s="88"/>
      <c r="E38" s="88"/>
      <c r="F38" s="90"/>
      <c r="G38" s="88"/>
      <c r="H38" s="88"/>
      <c r="I38" s="88"/>
      <c r="J38" s="88"/>
      <c r="K38" s="90"/>
      <c r="L38" s="90"/>
      <c r="M38" s="88"/>
      <c r="N38" s="94"/>
      <c r="O38" s="88"/>
      <c r="P38" s="91"/>
    </row>
    <row r="39" spans="3:16" x14ac:dyDescent="0.3">
      <c r="C39" s="81">
        <v>36</v>
      </c>
      <c r="D39" s="88"/>
      <c r="E39" s="88"/>
      <c r="F39" s="90"/>
      <c r="G39" s="88"/>
      <c r="H39" s="88"/>
      <c r="I39" s="92"/>
      <c r="J39" s="88"/>
      <c r="K39" s="88"/>
      <c r="L39" s="90"/>
      <c r="M39" s="88"/>
      <c r="N39" s="94"/>
      <c r="O39" s="88"/>
      <c r="P39" s="91"/>
    </row>
    <row r="40" spans="3:16" x14ac:dyDescent="0.3">
      <c r="C40" s="82">
        <v>37</v>
      </c>
      <c r="D40" s="88"/>
      <c r="E40" s="88"/>
      <c r="F40" s="90"/>
      <c r="G40" s="91"/>
      <c r="H40" s="88"/>
      <c r="I40" s="92"/>
      <c r="J40" s="88"/>
      <c r="K40" s="96"/>
      <c r="L40" s="90"/>
      <c r="M40" s="88"/>
      <c r="N40" s="94"/>
      <c r="O40" s="88"/>
      <c r="P40" s="91"/>
    </row>
    <row r="41" spans="3:16" x14ac:dyDescent="0.3">
      <c r="C41" s="83">
        <v>38</v>
      </c>
      <c r="D41" s="88"/>
      <c r="E41" s="99"/>
      <c r="F41" s="90"/>
      <c r="G41" s="99"/>
      <c r="H41" s="99"/>
      <c r="I41" s="99"/>
      <c r="J41" s="99"/>
      <c r="K41" s="99"/>
      <c r="L41" s="90"/>
      <c r="M41" s="99"/>
      <c r="N41" s="98"/>
      <c r="O41" s="99"/>
      <c r="P41" s="91"/>
    </row>
    <row r="42" spans="3:16" x14ac:dyDescent="0.3">
      <c r="C42" s="84">
        <v>39</v>
      </c>
      <c r="D42" s="88"/>
      <c r="E42" s="99"/>
      <c r="F42" s="90"/>
      <c r="G42" s="99"/>
      <c r="H42" s="99"/>
      <c r="I42" s="92"/>
      <c r="J42" s="99"/>
      <c r="K42" s="99"/>
      <c r="L42" s="90"/>
      <c r="M42" s="99"/>
      <c r="N42" s="98"/>
      <c r="O42" s="99"/>
      <c r="P42" s="91"/>
    </row>
    <row r="43" spans="3:16" x14ac:dyDescent="0.3">
      <c r="C43" s="83">
        <v>40</v>
      </c>
      <c r="D43" s="88"/>
      <c r="E43" s="99"/>
      <c r="F43" s="90"/>
      <c r="G43" s="99"/>
      <c r="H43" s="99"/>
      <c r="I43" s="92"/>
      <c r="J43" s="99"/>
      <c r="K43" s="99"/>
      <c r="L43" s="90"/>
      <c r="M43" s="99"/>
      <c r="N43" s="98"/>
      <c r="O43" s="99"/>
      <c r="P43" s="91"/>
    </row>
    <row r="44" spans="3:16" x14ac:dyDescent="0.3">
      <c r="C44" s="84">
        <v>41</v>
      </c>
      <c r="D44" s="88"/>
      <c r="E44" s="99"/>
      <c r="F44" s="90"/>
      <c r="G44" s="91"/>
      <c r="H44" s="99"/>
      <c r="I44" s="92"/>
      <c r="J44" s="99"/>
      <c r="K44" s="88"/>
      <c r="L44" s="90"/>
      <c r="M44" s="99"/>
      <c r="N44" s="98"/>
      <c r="O44" s="99"/>
      <c r="P44" s="91"/>
    </row>
    <row r="45" spans="3:16" x14ac:dyDescent="0.3">
      <c r="C45" s="83">
        <v>42</v>
      </c>
      <c r="D45" s="88"/>
      <c r="E45" s="99"/>
      <c r="F45" s="90"/>
      <c r="G45" s="99"/>
      <c r="H45" s="99"/>
      <c r="I45" s="92"/>
      <c r="J45" s="99"/>
      <c r="K45" s="99"/>
      <c r="L45" s="90"/>
      <c r="M45" s="99"/>
      <c r="N45" s="98"/>
      <c r="O45" s="99"/>
      <c r="P45" s="91"/>
    </row>
    <row r="46" spans="3:16" x14ac:dyDescent="0.3">
      <c r="C46" s="84">
        <v>43</v>
      </c>
      <c r="D46" s="99"/>
      <c r="E46" s="99"/>
      <c r="F46" s="90"/>
      <c r="G46" s="99"/>
      <c r="H46" s="99"/>
      <c r="I46" s="92"/>
      <c r="J46" s="99"/>
      <c r="K46" s="88"/>
      <c r="L46" s="90"/>
      <c r="M46" s="99"/>
      <c r="N46" s="98"/>
      <c r="O46" s="99"/>
      <c r="P46" s="91"/>
    </row>
    <row r="47" spans="3:16" x14ac:dyDescent="0.3">
      <c r="C47" s="83">
        <v>44</v>
      </c>
      <c r="D47" s="88"/>
      <c r="E47" s="99"/>
      <c r="F47" s="90"/>
      <c r="G47" s="99"/>
      <c r="H47" s="88"/>
      <c r="I47" s="92"/>
      <c r="J47" s="99"/>
      <c r="K47" s="99"/>
      <c r="L47" s="90"/>
      <c r="M47" s="99"/>
      <c r="N47" s="98"/>
      <c r="O47" s="99"/>
      <c r="P47" s="91"/>
    </row>
    <row r="48" spans="3:16" x14ac:dyDescent="0.3">
      <c r="C48" s="84">
        <v>45</v>
      </c>
      <c r="D48" s="99"/>
      <c r="E48" s="99"/>
      <c r="F48" s="90"/>
      <c r="G48" s="91"/>
      <c r="H48" s="99"/>
      <c r="I48" s="92"/>
      <c r="J48" s="99"/>
      <c r="K48" s="100"/>
      <c r="L48" s="93"/>
      <c r="M48" s="99"/>
      <c r="N48" s="98"/>
      <c r="O48" s="99"/>
      <c r="P48" s="91"/>
    </row>
    <row r="49" spans="3:16" x14ac:dyDescent="0.3">
      <c r="C49" s="83">
        <v>46</v>
      </c>
      <c r="D49" s="99"/>
      <c r="E49" s="99"/>
      <c r="F49" s="90"/>
      <c r="G49" s="99"/>
      <c r="H49" s="99"/>
      <c r="I49" s="92"/>
      <c r="J49" s="99"/>
      <c r="K49" s="99"/>
      <c r="L49" s="90"/>
      <c r="M49" s="99"/>
      <c r="N49" s="98"/>
      <c r="O49" s="99"/>
      <c r="P49" s="91"/>
    </row>
    <row r="50" spans="3:16" x14ac:dyDescent="0.3">
      <c r="C50" s="84">
        <v>47</v>
      </c>
      <c r="D50" s="99"/>
      <c r="E50" s="99"/>
      <c r="F50" s="90"/>
      <c r="G50" s="99"/>
      <c r="H50" s="99"/>
      <c r="I50" s="92"/>
      <c r="J50" s="99"/>
      <c r="K50" s="99"/>
      <c r="L50" s="90"/>
      <c r="M50" s="99"/>
      <c r="N50" s="98"/>
      <c r="O50" s="99"/>
      <c r="P50" s="91"/>
    </row>
    <row r="51" spans="3:16" x14ac:dyDescent="0.3">
      <c r="C51" s="83">
        <v>48</v>
      </c>
      <c r="D51" s="99"/>
      <c r="E51" s="99"/>
      <c r="F51" s="90"/>
      <c r="G51" s="99"/>
      <c r="H51" s="99"/>
      <c r="I51" s="92"/>
      <c r="J51" s="99"/>
      <c r="K51" s="99"/>
      <c r="L51" s="93"/>
      <c r="M51" s="99"/>
      <c r="N51" s="98"/>
      <c r="O51" s="99"/>
      <c r="P51" s="91"/>
    </row>
    <row r="52" spans="3:16" x14ac:dyDescent="0.3">
      <c r="C52" s="84">
        <v>49</v>
      </c>
      <c r="D52" s="99"/>
      <c r="E52" s="99"/>
      <c r="F52" s="90"/>
      <c r="G52" s="91"/>
      <c r="H52" s="99"/>
      <c r="I52" s="92"/>
      <c r="J52" s="99"/>
      <c r="K52" s="88"/>
      <c r="L52" s="90"/>
      <c r="M52" s="99"/>
      <c r="N52" s="98"/>
      <c r="O52" s="99"/>
      <c r="P52" s="91"/>
    </row>
    <row r="53" spans="3:16" x14ac:dyDescent="0.3">
      <c r="C53" s="83">
        <v>50</v>
      </c>
      <c r="D53" s="99"/>
      <c r="E53" s="99"/>
      <c r="F53" s="90"/>
      <c r="G53" s="99"/>
      <c r="H53" s="99"/>
      <c r="I53" s="92"/>
      <c r="J53" s="91"/>
      <c r="K53" s="99"/>
      <c r="L53" s="90"/>
      <c r="M53" s="99"/>
      <c r="N53" s="98"/>
      <c r="O53" s="99"/>
      <c r="P53" s="91"/>
    </row>
    <row r="54" spans="3:16" x14ac:dyDescent="0.3">
      <c r="C54" s="84">
        <v>51</v>
      </c>
      <c r="D54" s="99"/>
      <c r="E54" s="99"/>
      <c r="F54" s="90"/>
      <c r="G54" s="99"/>
      <c r="H54" s="99"/>
      <c r="I54" s="92"/>
      <c r="J54" s="99"/>
      <c r="K54" s="99"/>
      <c r="L54" s="90"/>
      <c r="M54" s="99"/>
      <c r="N54" s="98"/>
      <c r="O54" s="99"/>
      <c r="P54" s="91"/>
    </row>
    <row r="55" spans="3:16" x14ac:dyDescent="0.3">
      <c r="C55" s="83">
        <v>52</v>
      </c>
      <c r="D55" s="99"/>
      <c r="E55" s="99"/>
      <c r="F55" s="90"/>
      <c r="G55" s="99"/>
      <c r="H55" s="99"/>
      <c r="I55" s="92"/>
      <c r="J55" s="99"/>
      <c r="K55" s="91"/>
      <c r="L55" s="90"/>
      <c r="M55" s="99"/>
      <c r="N55" s="98"/>
      <c r="O55" s="99"/>
      <c r="P55" s="91"/>
    </row>
    <row r="56" spans="3:16" x14ac:dyDescent="0.3">
      <c r="C56" s="84">
        <v>53</v>
      </c>
      <c r="D56" s="99"/>
      <c r="E56" s="99"/>
      <c r="F56" s="90"/>
      <c r="G56" s="91"/>
      <c r="H56" s="99"/>
      <c r="I56" s="92"/>
      <c r="J56" s="99"/>
      <c r="K56" s="101"/>
      <c r="L56" s="90"/>
      <c r="M56" s="99"/>
      <c r="N56" s="98"/>
      <c r="O56" s="99"/>
      <c r="P56" s="91"/>
    </row>
    <row r="57" spans="3:16" x14ac:dyDescent="0.3">
      <c r="C57" s="83">
        <v>54</v>
      </c>
      <c r="D57" s="99"/>
      <c r="E57" s="99"/>
      <c r="F57" s="90"/>
      <c r="G57" s="99"/>
      <c r="H57" s="99"/>
      <c r="I57" s="92"/>
      <c r="J57" s="99"/>
      <c r="K57" s="99"/>
      <c r="L57" s="90"/>
      <c r="M57" s="99"/>
      <c r="N57" s="98"/>
      <c r="O57" s="99"/>
      <c r="P57" s="91"/>
    </row>
    <row r="58" spans="3:16" x14ac:dyDescent="0.3">
      <c r="C58" s="84">
        <v>55</v>
      </c>
      <c r="D58" s="99"/>
      <c r="E58" s="89"/>
      <c r="F58" s="90"/>
      <c r="G58" s="99"/>
      <c r="H58" s="99"/>
      <c r="I58" s="92"/>
      <c r="J58" s="91"/>
      <c r="K58" s="99"/>
      <c r="L58" s="90"/>
      <c r="M58" s="99"/>
      <c r="N58" s="98"/>
      <c r="O58" s="99"/>
      <c r="P58" s="91"/>
    </row>
    <row r="59" spans="3:16" x14ac:dyDescent="0.3">
      <c r="C59" s="83">
        <v>56</v>
      </c>
      <c r="D59" s="99"/>
      <c r="E59" s="99"/>
      <c r="F59" s="90"/>
      <c r="G59" s="99"/>
      <c r="H59" s="99"/>
      <c r="I59" s="92"/>
      <c r="J59" s="99"/>
      <c r="K59" s="99"/>
      <c r="L59" s="90"/>
      <c r="M59" s="99"/>
      <c r="N59" s="98"/>
      <c r="O59" s="99"/>
      <c r="P59" s="91"/>
    </row>
    <row r="60" spans="3:16" x14ac:dyDescent="0.3">
      <c r="C60" s="84">
        <v>57</v>
      </c>
      <c r="D60" s="99"/>
      <c r="E60" s="99"/>
      <c r="F60" s="90"/>
      <c r="G60" s="91"/>
      <c r="H60" s="99"/>
      <c r="I60" s="92"/>
      <c r="J60" s="99"/>
      <c r="K60" s="101"/>
      <c r="L60" s="90"/>
      <c r="M60" s="99"/>
      <c r="N60" s="98"/>
      <c r="O60" s="99"/>
      <c r="P60" s="91"/>
    </row>
    <row r="61" spans="3:16" x14ac:dyDescent="0.3">
      <c r="C61" s="83">
        <v>58</v>
      </c>
      <c r="D61" s="99"/>
      <c r="E61" s="99"/>
      <c r="F61" s="90"/>
      <c r="G61" s="99"/>
      <c r="H61" s="99"/>
      <c r="I61" s="92"/>
      <c r="J61" s="99"/>
      <c r="K61" s="99"/>
      <c r="L61" s="90"/>
      <c r="M61" s="99"/>
      <c r="N61" s="98"/>
      <c r="O61" s="99"/>
      <c r="P61" s="91"/>
    </row>
    <row r="62" spans="3:16" x14ac:dyDescent="0.3">
      <c r="C62" s="84">
        <v>59</v>
      </c>
      <c r="D62" s="99"/>
      <c r="E62" s="99"/>
      <c r="F62" s="90"/>
      <c r="G62" s="91"/>
      <c r="H62" s="99"/>
      <c r="I62" s="92"/>
      <c r="J62" s="99"/>
      <c r="K62" s="101"/>
      <c r="L62" s="90"/>
      <c r="M62" s="99"/>
      <c r="N62" s="98"/>
      <c r="O62" s="99"/>
      <c r="P62" s="91"/>
    </row>
    <row r="63" spans="3:16" x14ac:dyDescent="0.3">
      <c r="C63" s="83">
        <v>60</v>
      </c>
      <c r="D63" s="99"/>
      <c r="E63" s="99"/>
      <c r="F63" s="90"/>
      <c r="G63" s="99"/>
      <c r="H63" s="99"/>
      <c r="I63" s="92"/>
      <c r="J63" s="99"/>
      <c r="K63" s="99"/>
      <c r="L63" s="93"/>
      <c r="M63" s="99"/>
      <c r="N63" s="98"/>
      <c r="O63" s="99"/>
      <c r="P63" s="91"/>
    </row>
    <row r="64" spans="3:16" x14ac:dyDescent="0.3">
      <c r="C64" s="84">
        <v>61</v>
      </c>
      <c r="D64" s="88"/>
      <c r="E64" s="99"/>
      <c r="F64" s="90"/>
      <c r="G64" s="91"/>
      <c r="H64" s="99"/>
      <c r="I64" s="92"/>
      <c r="J64" s="99"/>
      <c r="K64" s="101"/>
      <c r="L64" s="93"/>
      <c r="M64" s="99"/>
      <c r="N64" s="98"/>
      <c r="O64" s="99"/>
      <c r="P64" s="91"/>
    </row>
    <row r="65" spans="3:16" x14ac:dyDescent="0.3">
      <c r="C65" s="83">
        <v>62</v>
      </c>
      <c r="D65" s="99"/>
      <c r="E65" s="99"/>
      <c r="F65" s="90"/>
      <c r="G65" s="99"/>
      <c r="H65" s="99"/>
      <c r="I65" s="92"/>
      <c r="J65" s="91"/>
      <c r="K65" s="99"/>
      <c r="L65" s="90"/>
      <c r="M65" s="99"/>
      <c r="N65" s="98"/>
      <c r="O65" s="99"/>
      <c r="P65" s="91"/>
    </row>
    <row r="66" spans="3:16" x14ac:dyDescent="0.3">
      <c r="C66" s="84">
        <v>63</v>
      </c>
      <c r="D66" s="88"/>
      <c r="E66" s="99"/>
      <c r="F66" s="90"/>
      <c r="G66" s="99"/>
      <c r="H66" s="99"/>
      <c r="I66" s="92"/>
      <c r="J66" s="99"/>
      <c r="K66" s="99"/>
      <c r="L66" s="90"/>
      <c r="M66" s="99"/>
      <c r="N66" s="98"/>
      <c r="O66" s="99"/>
      <c r="P66" s="91"/>
    </row>
    <row r="67" spans="3:16" x14ac:dyDescent="0.3">
      <c r="C67" s="83">
        <v>64</v>
      </c>
      <c r="D67" s="99"/>
      <c r="E67" s="88"/>
      <c r="F67" s="90"/>
      <c r="G67" s="99"/>
      <c r="H67" s="88"/>
      <c r="I67" s="92"/>
      <c r="J67" s="99"/>
      <c r="K67" s="99"/>
      <c r="L67" s="90"/>
      <c r="M67" s="99"/>
      <c r="N67" s="98"/>
      <c r="O67" s="99"/>
      <c r="P67" s="91"/>
    </row>
    <row r="68" spans="3:16" x14ac:dyDescent="0.3">
      <c r="C68" s="84">
        <v>65</v>
      </c>
      <c r="D68" s="88"/>
      <c r="E68" s="99"/>
      <c r="F68" s="90"/>
      <c r="G68" s="91"/>
      <c r="H68" s="99"/>
      <c r="I68" s="92"/>
      <c r="J68" s="99"/>
      <c r="K68" s="99"/>
      <c r="L68" s="90"/>
      <c r="M68" s="99"/>
      <c r="N68" s="98"/>
      <c r="O68" s="99"/>
      <c r="P68" s="91"/>
    </row>
    <row r="69" spans="3:16" x14ac:dyDescent="0.3">
      <c r="C69" s="83">
        <v>66</v>
      </c>
      <c r="D69" s="99"/>
      <c r="E69" s="99"/>
      <c r="F69" s="90"/>
      <c r="G69" s="99"/>
      <c r="H69" s="99"/>
      <c r="I69" s="92"/>
      <c r="J69" s="99"/>
      <c r="K69" s="99"/>
      <c r="L69" s="90"/>
      <c r="M69" s="99"/>
      <c r="N69" s="98"/>
      <c r="O69" s="99"/>
      <c r="P69" s="91"/>
    </row>
    <row r="70" spans="3:16" x14ac:dyDescent="0.3">
      <c r="C70" s="84">
        <v>67</v>
      </c>
      <c r="D70" s="99"/>
      <c r="E70" s="99"/>
      <c r="F70" s="90"/>
      <c r="G70" s="99"/>
      <c r="H70" s="88"/>
      <c r="I70" s="92"/>
      <c r="J70" s="99"/>
      <c r="K70" s="99"/>
      <c r="L70" s="90"/>
      <c r="M70" s="99"/>
      <c r="N70" s="98"/>
      <c r="O70" s="99"/>
      <c r="P70" s="91"/>
    </row>
    <row r="71" spans="3:16" x14ac:dyDescent="0.3">
      <c r="C71" s="83">
        <v>68</v>
      </c>
      <c r="D71" s="99"/>
      <c r="E71" s="99"/>
      <c r="F71" s="90"/>
      <c r="G71" s="99"/>
      <c r="H71" s="99"/>
      <c r="I71" s="92"/>
      <c r="J71" s="99"/>
      <c r="K71" s="99"/>
      <c r="L71" s="90"/>
      <c r="M71" s="99"/>
      <c r="N71" s="98"/>
      <c r="O71" s="99"/>
      <c r="P71" s="91"/>
    </row>
    <row r="72" spans="3:16" x14ac:dyDescent="0.3">
      <c r="C72" s="84">
        <v>69</v>
      </c>
      <c r="D72" s="99"/>
      <c r="E72" s="99"/>
      <c r="F72" s="90"/>
      <c r="G72" s="91"/>
      <c r="H72" s="99"/>
      <c r="I72" s="92"/>
      <c r="J72" s="99"/>
      <c r="K72" s="101"/>
      <c r="L72" s="90"/>
      <c r="M72" s="99"/>
      <c r="N72" s="98"/>
      <c r="O72" s="99"/>
      <c r="P72" s="91"/>
    </row>
    <row r="73" spans="3:16" x14ac:dyDescent="0.3">
      <c r="C73" s="83">
        <v>70</v>
      </c>
      <c r="D73" s="99"/>
      <c r="E73" s="99"/>
      <c r="F73" s="90"/>
      <c r="G73" s="99"/>
      <c r="H73" s="99"/>
      <c r="I73" s="92"/>
      <c r="J73" s="99"/>
      <c r="K73" s="99"/>
      <c r="L73" s="90"/>
      <c r="M73" s="99"/>
      <c r="N73" s="98"/>
      <c r="O73" s="99"/>
      <c r="P73" s="91"/>
    </row>
    <row r="74" spans="3:16" x14ac:dyDescent="0.3">
      <c r="C74" s="84">
        <v>71</v>
      </c>
      <c r="D74" s="99"/>
      <c r="E74" s="99"/>
      <c r="F74" s="90"/>
      <c r="G74" s="99"/>
      <c r="H74" s="99"/>
      <c r="I74" s="92"/>
      <c r="J74" s="99"/>
      <c r="K74" s="99"/>
      <c r="L74" s="90"/>
      <c r="M74" s="99"/>
      <c r="N74" s="98"/>
      <c r="O74" s="99"/>
      <c r="P74" s="91"/>
    </row>
    <row r="75" spans="3:16" x14ac:dyDescent="0.3">
      <c r="C75" s="83">
        <v>72</v>
      </c>
      <c r="D75" s="99"/>
      <c r="E75" s="99"/>
      <c r="F75" s="90"/>
      <c r="G75" s="99"/>
      <c r="H75" s="99"/>
      <c r="I75" s="92"/>
      <c r="J75" s="99"/>
      <c r="K75" s="99"/>
      <c r="L75" s="90"/>
      <c r="M75" s="99"/>
      <c r="N75" s="98"/>
      <c r="O75" s="99"/>
      <c r="P75" s="91"/>
    </row>
    <row r="76" spans="3:16" x14ac:dyDescent="0.3">
      <c r="C76" s="84">
        <v>73</v>
      </c>
      <c r="D76" s="99"/>
      <c r="E76" s="99"/>
      <c r="F76" s="90"/>
      <c r="G76" s="91"/>
      <c r="H76" s="99"/>
      <c r="I76" s="92"/>
      <c r="J76" s="99"/>
      <c r="K76" s="101"/>
      <c r="L76" s="90"/>
      <c r="M76" s="99"/>
      <c r="N76" s="98"/>
      <c r="O76" s="99"/>
      <c r="P76" s="91"/>
    </row>
    <row r="77" spans="3:16" x14ac:dyDescent="0.3">
      <c r="C77" s="83">
        <v>74</v>
      </c>
      <c r="D77" s="99"/>
      <c r="E77" s="99"/>
      <c r="F77" s="90"/>
      <c r="G77" s="99"/>
      <c r="H77" s="99"/>
      <c r="I77" s="92"/>
      <c r="J77" s="99"/>
      <c r="K77" s="99"/>
      <c r="L77" s="90"/>
      <c r="M77" s="99"/>
      <c r="N77" s="98"/>
      <c r="O77" s="99"/>
      <c r="P77" s="91"/>
    </row>
    <row r="78" spans="3:16" x14ac:dyDescent="0.3">
      <c r="C78" s="84">
        <v>75</v>
      </c>
      <c r="D78" s="99"/>
      <c r="E78" s="99"/>
      <c r="F78" s="90"/>
      <c r="G78" s="99"/>
      <c r="H78" s="92"/>
      <c r="I78" s="92"/>
      <c r="J78" s="90"/>
      <c r="K78" s="99"/>
      <c r="L78" s="90"/>
      <c r="M78" s="99"/>
      <c r="N78" s="98"/>
      <c r="O78" s="99"/>
      <c r="P78" s="91"/>
    </row>
    <row r="79" spans="3:16" x14ac:dyDescent="0.3">
      <c r="C79" s="83">
        <v>76</v>
      </c>
      <c r="D79" s="99"/>
      <c r="E79" s="99"/>
      <c r="F79" s="90"/>
      <c r="G79" s="99"/>
      <c r="H79" s="90"/>
      <c r="I79" s="92"/>
      <c r="J79" s="90"/>
      <c r="K79" s="99"/>
      <c r="L79" s="90"/>
      <c r="M79" s="99"/>
      <c r="N79" s="98"/>
      <c r="O79" s="99"/>
      <c r="P79" s="91"/>
    </row>
    <row r="80" spans="3:16" x14ac:dyDescent="0.3">
      <c r="C80" s="84">
        <v>77</v>
      </c>
      <c r="D80" s="99"/>
      <c r="E80" s="99"/>
      <c r="F80" s="90"/>
      <c r="G80" s="91"/>
      <c r="H80" s="99"/>
      <c r="I80" s="92"/>
      <c r="J80" s="99"/>
      <c r="K80" s="102"/>
      <c r="L80" s="90"/>
      <c r="M80" s="99"/>
      <c r="N80" s="98"/>
      <c r="O80" s="99"/>
      <c r="P80" s="91"/>
    </row>
    <row r="81" spans="3:16" x14ac:dyDescent="0.3">
      <c r="C81" s="83">
        <v>78</v>
      </c>
      <c r="D81" s="99"/>
      <c r="E81" s="99"/>
      <c r="F81" s="90"/>
      <c r="G81" s="99"/>
      <c r="H81" s="99"/>
      <c r="I81" s="92"/>
      <c r="J81" s="99"/>
      <c r="K81" s="99"/>
      <c r="L81" s="90"/>
      <c r="M81" s="99"/>
      <c r="N81" s="98"/>
      <c r="O81" s="99"/>
      <c r="P81" s="91"/>
    </row>
    <row r="82" spans="3:16" x14ac:dyDescent="0.3">
      <c r="C82" s="84">
        <v>79</v>
      </c>
      <c r="D82" s="99"/>
      <c r="E82" s="99"/>
      <c r="F82" s="90"/>
      <c r="G82" s="99"/>
      <c r="H82" s="99"/>
      <c r="I82" s="92"/>
      <c r="J82" s="99"/>
      <c r="K82" s="99"/>
      <c r="L82" s="90"/>
      <c r="M82" s="99"/>
      <c r="N82" s="99"/>
      <c r="O82" s="99"/>
      <c r="P82" s="91"/>
    </row>
    <row r="83" spans="3:16" x14ac:dyDescent="0.3">
      <c r="C83" s="85">
        <v>80</v>
      </c>
      <c r="D83" s="99"/>
      <c r="E83" s="99"/>
      <c r="F83" s="90"/>
      <c r="G83" s="99"/>
      <c r="H83" s="99"/>
      <c r="I83" s="92"/>
      <c r="J83" s="99"/>
      <c r="K83" s="99"/>
      <c r="L83" s="90"/>
      <c r="M83" s="99"/>
      <c r="N83" s="98"/>
      <c r="O83" s="99"/>
      <c r="P83" s="91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2:J50"/>
  <sheetViews>
    <sheetView showGridLines="0" zoomScale="115" zoomScaleNormal="115" workbookViewId="0">
      <selection activeCell="C4" sqref="C4"/>
    </sheetView>
  </sheetViews>
  <sheetFormatPr baseColWidth="10" defaultRowHeight="14.4" x14ac:dyDescent="0.3"/>
  <cols>
    <col min="1" max="1" width="11.77734375" customWidth="1"/>
    <col min="2" max="2" width="17.44140625" style="15" bestFit="1" customWidth="1"/>
    <col min="3" max="3" width="21.77734375" style="24" customWidth="1"/>
    <col min="4" max="4" width="11.44140625" style="15"/>
    <col min="5" max="5" width="11.44140625" style="15" customWidth="1"/>
    <col min="6" max="6" width="73.6640625" style="22" customWidth="1"/>
    <col min="7" max="7" width="12.44140625" style="16" customWidth="1"/>
    <col min="8" max="8" width="19.109375" customWidth="1"/>
  </cols>
  <sheetData>
    <row r="2" spans="1:10" x14ac:dyDescent="0.3">
      <c r="A2" s="17"/>
    </row>
    <row r="3" spans="1:10" ht="31.05" customHeight="1" x14ac:dyDescent="0.3">
      <c r="A3" s="17"/>
      <c r="B3" s="17"/>
      <c r="C3" s="17"/>
      <c r="D3" s="17"/>
      <c r="E3" s="17"/>
      <c r="F3" s="17"/>
      <c r="G3" s="17"/>
      <c r="H3" s="17"/>
    </row>
    <row r="4" spans="1:10" ht="18" x14ac:dyDescent="0.35">
      <c r="A4" s="65" t="s">
        <v>175</v>
      </c>
      <c r="B4" s="65" t="s">
        <v>176</v>
      </c>
      <c r="C4" s="65" t="s">
        <v>164</v>
      </c>
      <c r="D4" s="65" t="s">
        <v>157</v>
      </c>
      <c r="E4" s="65" t="s">
        <v>178</v>
      </c>
      <c r="F4" s="65" t="s">
        <v>180</v>
      </c>
      <c r="G4" s="65" t="s">
        <v>182</v>
      </c>
      <c r="H4" s="65" t="s">
        <v>183</v>
      </c>
    </row>
    <row r="5" spans="1:10" s="51" customFormat="1" ht="15" x14ac:dyDescent="0.3">
      <c r="A5" s="16">
        <v>1</v>
      </c>
      <c r="B5" s="72" t="s">
        <v>64</v>
      </c>
      <c r="C5" s="72" t="s">
        <v>177</v>
      </c>
      <c r="D5" s="78">
        <v>44726</v>
      </c>
      <c r="E5" s="72" t="s">
        <v>179</v>
      </c>
      <c r="F5" s="72" t="s">
        <v>181</v>
      </c>
      <c r="G5" s="23" t="s">
        <v>90</v>
      </c>
    </row>
    <row r="6" spans="1:10" ht="15" x14ac:dyDescent="0.3">
      <c r="A6" s="16"/>
      <c r="B6" s="24"/>
      <c r="C6" s="25"/>
      <c r="D6" s="18"/>
      <c r="E6" s="19"/>
      <c r="F6" s="20"/>
      <c r="G6" s="23"/>
      <c r="H6" s="23"/>
      <c r="J6" s="20"/>
    </row>
    <row r="7" spans="1:10" ht="15" x14ac:dyDescent="0.3">
      <c r="A7" s="16"/>
      <c r="D7" s="18"/>
      <c r="E7" s="19"/>
      <c r="F7" s="39"/>
      <c r="G7" s="23"/>
      <c r="J7" s="20"/>
    </row>
    <row r="8" spans="1:10" ht="15" x14ac:dyDescent="0.3">
      <c r="A8" s="16"/>
      <c r="B8" s="24"/>
      <c r="D8" s="18"/>
      <c r="E8" s="19"/>
      <c r="F8" s="38"/>
      <c r="G8" s="23"/>
      <c r="J8" s="20"/>
    </row>
    <row r="9" spans="1:10" ht="15" x14ac:dyDescent="0.3">
      <c r="A9" s="16"/>
      <c r="D9" s="18"/>
      <c r="E9" s="19"/>
      <c r="F9" s="38"/>
      <c r="G9" s="23"/>
      <c r="J9" s="20"/>
    </row>
    <row r="10" spans="1:10" ht="15" x14ac:dyDescent="0.3">
      <c r="A10" s="16"/>
      <c r="D10" s="18"/>
      <c r="E10" s="19"/>
      <c r="F10" s="20"/>
      <c r="G10" s="23"/>
      <c r="J10" s="20"/>
    </row>
    <row r="11" spans="1:10" ht="15" x14ac:dyDescent="0.3">
      <c r="A11" s="16"/>
      <c r="D11" s="18"/>
      <c r="E11" s="19"/>
      <c r="G11" s="23"/>
      <c r="H11" s="23"/>
      <c r="J11" s="20"/>
    </row>
    <row r="12" spans="1:10" ht="15" x14ac:dyDescent="0.3">
      <c r="A12" s="16"/>
      <c r="B12" s="24"/>
      <c r="D12" s="18"/>
      <c r="E12" s="19"/>
      <c r="G12" s="23"/>
      <c r="J12" s="20"/>
    </row>
    <row r="13" spans="1:10" ht="15" x14ac:dyDescent="0.3">
      <c r="A13" s="16"/>
      <c r="D13" s="18"/>
      <c r="E13" s="19"/>
      <c r="G13" s="23"/>
      <c r="J13" s="20"/>
    </row>
    <row r="14" spans="1:10" ht="15" x14ac:dyDescent="0.3">
      <c r="A14" s="16"/>
      <c r="C14" s="25"/>
      <c r="D14" s="18"/>
      <c r="E14" s="19"/>
      <c r="F14" s="37"/>
      <c r="G14" s="23"/>
    </row>
    <row r="15" spans="1:10" ht="15" x14ac:dyDescent="0.3">
      <c r="A15" s="16"/>
      <c r="D15" s="18"/>
      <c r="E15" s="19"/>
      <c r="G15" s="23"/>
    </row>
    <row r="16" spans="1:10" ht="15" x14ac:dyDescent="0.3">
      <c r="A16" s="16"/>
      <c r="C16" s="25"/>
      <c r="D16" s="18"/>
      <c r="E16" s="19"/>
      <c r="G16" s="23"/>
    </row>
    <row r="17" spans="1:8" ht="15" x14ac:dyDescent="0.3">
      <c r="A17" s="16"/>
      <c r="C17" s="25"/>
      <c r="D17" s="18"/>
      <c r="E17" s="19"/>
      <c r="G17" s="23"/>
    </row>
    <row r="18" spans="1:8" ht="15" x14ac:dyDescent="0.3">
      <c r="A18" s="16"/>
      <c r="D18" s="18"/>
      <c r="E18" s="19"/>
      <c r="G18" s="23"/>
    </row>
    <row r="19" spans="1:8" ht="15" x14ac:dyDescent="0.3">
      <c r="A19" s="16"/>
      <c r="D19" s="18"/>
      <c r="E19" s="19"/>
      <c r="G19" s="23"/>
    </row>
    <row r="20" spans="1:8" ht="15" x14ac:dyDescent="0.3">
      <c r="A20" s="16"/>
      <c r="D20" s="18"/>
      <c r="E20" s="19"/>
      <c r="G20" s="23"/>
      <c r="H20" s="36"/>
    </row>
    <row r="21" spans="1:8" ht="15" x14ac:dyDescent="0.3">
      <c r="A21" s="16"/>
      <c r="D21" s="18"/>
      <c r="E21" s="19"/>
      <c r="G21" s="23"/>
    </row>
    <row r="22" spans="1:8" ht="15" x14ac:dyDescent="0.3">
      <c r="A22" s="16"/>
      <c r="D22" s="18"/>
      <c r="E22" s="19"/>
      <c r="G22" s="23"/>
    </row>
    <row r="23" spans="1:8" ht="15" x14ac:dyDescent="0.3">
      <c r="A23" s="16"/>
      <c r="D23" s="18"/>
      <c r="E23" s="19"/>
      <c r="F23" s="38"/>
      <c r="G23" s="23"/>
    </row>
    <row r="24" spans="1:8" ht="15" x14ac:dyDescent="0.3">
      <c r="A24" s="16"/>
      <c r="D24" s="18"/>
      <c r="E24" s="19"/>
      <c r="G24" s="23"/>
    </row>
    <row r="25" spans="1:8" ht="15" x14ac:dyDescent="0.3">
      <c r="A25" s="16"/>
      <c r="D25" s="18"/>
      <c r="E25" s="19"/>
      <c r="G25" s="23"/>
    </row>
    <row r="26" spans="1:8" ht="15" x14ac:dyDescent="0.3">
      <c r="A26" s="16"/>
      <c r="B26" s="18"/>
      <c r="D26" s="18"/>
      <c r="E26" s="19"/>
      <c r="G26" s="23"/>
    </row>
    <row r="27" spans="1:8" ht="15" x14ac:dyDescent="0.3">
      <c r="A27" s="16"/>
      <c r="D27" s="18"/>
      <c r="E27" s="19"/>
      <c r="G27" s="23"/>
    </row>
    <row r="28" spans="1:8" ht="15" x14ac:dyDescent="0.3">
      <c r="A28" s="16"/>
      <c r="D28" s="18"/>
      <c r="E28" s="19"/>
      <c r="G28" s="23"/>
    </row>
    <row r="29" spans="1:8" ht="15" x14ac:dyDescent="0.3">
      <c r="A29" s="16"/>
      <c r="D29" s="18"/>
      <c r="E29" s="19"/>
      <c r="G29" s="23"/>
    </row>
    <row r="30" spans="1:8" ht="15" x14ac:dyDescent="0.3">
      <c r="A30" s="16"/>
      <c r="D30" s="18"/>
      <c r="E30" s="19"/>
      <c r="G30" s="23"/>
    </row>
    <row r="31" spans="1:8" ht="15" x14ac:dyDescent="0.3">
      <c r="A31" s="16"/>
      <c r="D31" s="18"/>
      <c r="E31" s="19"/>
      <c r="G31" s="23"/>
    </row>
    <row r="32" spans="1:8" ht="15" x14ac:dyDescent="0.3">
      <c r="A32" s="16"/>
      <c r="C32" s="25"/>
      <c r="D32" s="18"/>
      <c r="E32" s="19"/>
      <c r="G32" s="23"/>
    </row>
    <row r="33" spans="1:7" ht="15" x14ac:dyDescent="0.3">
      <c r="A33" s="16"/>
      <c r="D33" s="18"/>
      <c r="E33" s="19"/>
      <c r="G33" s="23"/>
    </row>
    <row r="34" spans="1:7" x14ac:dyDescent="0.3">
      <c r="A34" s="16"/>
      <c r="D34" s="18"/>
      <c r="E34" s="19"/>
    </row>
    <row r="35" spans="1:7" x14ac:dyDescent="0.3">
      <c r="A35" s="16"/>
      <c r="D35" s="18"/>
      <c r="E35" s="19"/>
    </row>
    <row r="36" spans="1:7" x14ac:dyDescent="0.3">
      <c r="A36" s="16"/>
      <c r="D36" s="18"/>
      <c r="E36" s="19"/>
    </row>
    <row r="37" spans="1:7" x14ac:dyDescent="0.3">
      <c r="A37" s="16"/>
      <c r="D37" s="18"/>
      <c r="E37" s="19"/>
    </row>
    <row r="38" spans="1:7" ht="15" x14ac:dyDescent="0.3">
      <c r="A38" s="16"/>
      <c r="D38" s="18"/>
      <c r="E38" s="19"/>
      <c r="G38" s="23"/>
    </row>
    <row r="39" spans="1:7" ht="15" x14ac:dyDescent="0.3">
      <c r="A39" s="16"/>
      <c r="D39" s="18"/>
      <c r="E39" s="19"/>
      <c r="G39" s="23"/>
    </row>
    <row r="40" spans="1:7" ht="15" x14ac:dyDescent="0.3">
      <c r="A40" s="16"/>
      <c r="D40" s="18"/>
      <c r="E40" s="19"/>
      <c r="G40" s="23"/>
    </row>
    <row r="41" spans="1:7" x14ac:dyDescent="0.3">
      <c r="A41" s="16"/>
      <c r="D41" s="18"/>
      <c r="E41" s="19"/>
    </row>
    <row r="42" spans="1:7" x14ac:dyDescent="0.3">
      <c r="A42" s="16"/>
      <c r="D42" s="18"/>
      <c r="E42" s="19"/>
    </row>
    <row r="43" spans="1:7" x14ac:dyDescent="0.3">
      <c r="E43" s="19"/>
    </row>
    <row r="44" spans="1:7" x14ac:dyDescent="0.3">
      <c r="E44" s="19"/>
    </row>
    <row r="45" spans="1:7" x14ac:dyDescent="0.3">
      <c r="E45" s="19"/>
    </row>
    <row r="46" spans="1:7" x14ac:dyDescent="0.3">
      <c r="E46" s="19"/>
    </row>
    <row r="47" spans="1:7" x14ac:dyDescent="0.3">
      <c r="E47" s="19"/>
    </row>
    <row r="48" spans="1:7" x14ac:dyDescent="0.3">
      <c r="E48" s="19"/>
    </row>
    <row r="49" spans="5:5" x14ac:dyDescent="0.3">
      <c r="E49" s="19"/>
    </row>
    <row r="50" spans="5:5" x14ac:dyDescent="0.3">
      <c r="E50" s="19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5DD42-B3E9-4983-AA0D-F4D11A5CC8CC}">
  <sheetPr codeName="Hoja7"/>
  <dimension ref="A1:O42"/>
  <sheetViews>
    <sheetView zoomScale="99" zoomScaleNormal="99" workbookViewId="0">
      <selection activeCell="E5" sqref="E5"/>
    </sheetView>
  </sheetViews>
  <sheetFormatPr baseColWidth="10" defaultRowHeight="14.4" x14ac:dyDescent="0.3"/>
  <cols>
    <col min="1" max="1" width="21" style="66" customWidth="1"/>
    <col min="2" max="2" width="37.5546875" style="66" customWidth="1"/>
    <col min="3" max="3" width="42.44140625" style="66" bestFit="1" customWidth="1"/>
    <col min="4" max="4" width="32.77734375" style="66" customWidth="1"/>
    <col min="5" max="5" width="49.77734375" style="66" customWidth="1"/>
    <col min="6" max="6" width="60.88671875" style="66" customWidth="1"/>
    <col min="7" max="7" width="49.77734375" style="66" customWidth="1"/>
    <col min="8" max="16384" width="11.5546875" style="66"/>
  </cols>
  <sheetData>
    <row r="1" spans="1:15" ht="14.4" customHeight="1" x14ac:dyDescent="0.3">
      <c r="A1" s="67"/>
      <c r="B1" s="67"/>
      <c r="C1" s="67"/>
      <c r="D1" s="67"/>
      <c r="E1" s="67"/>
      <c r="F1" s="67"/>
      <c r="G1" s="67"/>
    </row>
    <row r="2" spans="1:15" ht="14.4" customHeight="1" x14ac:dyDescent="0.3">
      <c r="A2" s="67"/>
      <c r="B2" s="67"/>
      <c r="C2" s="67"/>
      <c r="D2" s="67"/>
      <c r="E2" s="67"/>
      <c r="F2" s="67"/>
      <c r="G2" s="67"/>
    </row>
    <row r="3" spans="1:15" ht="14.4" customHeight="1" x14ac:dyDescent="0.3">
      <c r="A3" s="67"/>
      <c r="B3" s="67"/>
      <c r="C3" s="67"/>
      <c r="D3" s="67"/>
      <c r="E3" s="67"/>
      <c r="F3" s="67"/>
      <c r="G3" s="67"/>
    </row>
    <row r="4" spans="1:15" ht="14.4" customHeight="1" x14ac:dyDescent="0.3">
      <c r="A4" s="67"/>
      <c r="B4" s="67"/>
      <c r="C4" s="67"/>
      <c r="D4" s="67"/>
      <c r="E4" s="67"/>
      <c r="F4" s="67"/>
      <c r="G4" s="67"/>
    </row>
    <row r="5" spans="1:15" ht="19.8" x14ac:dyDescent="0.3">
      <c r="A5" s="103" t="s">
        <v>184</v>
      </c>
      <c r="B5" s="103" t="s">
        <v>185</v>
      </c>
      <c r="C5" s="103" t="s">
        <v>186</v>
      </c>
      <c r="D5" s="103" t="s">
        <v>169</v>
      </c>
      <c r="E5" s="103" t="s">
        <v>159</v>
      </c>
      <c r="F5" s="103" t="s">
        <v>187</v>
      </c>
      <c r="J5" s="66" t="s">
        <v>149</v>
      </c>
      <c r="K5" s="66" t="s">
        <v>158</v>
      </c>
      <c r="L5" s="66" t="s">
        <v>150</v>
      </c>
      <c r="M5" s="66" t="s">
        <v>151</v>
      </c>
      <c r="N5" s="66" t="s">
        <v>152</v>
      </c>
      <c r="O5" s="66" t="s">
        <v>153</v>
      </c>
    </row>
    <row r="6" spans="1:15" ht="15.6" x14ac:dyDescent="0.3">
      <c r="A6" s="68"/>
      <c r="B6" s="69"/>
      <c r="C6" s="69"/>
      <c r="D6" s="70"/>
      <c r="E6" s="69"/>
      <c r="F6" s="69"/>
    </row>
    <row r="7" spans="1:15" ht="15.6" x14ac:dyDescent="0.3">
      <c r="A7" s="68"/>
      <c r="B7" s="69"/>
      <c r="C7" s="69"/>
      <c r="D7" s="70"/>
      <c r="E7" s="69"/>
      <c r="F7" s="69"/>
    </row>
    <row r="8" spans="1:15" ht="15.6" x14ac:dyDescent="0.3">
      <c r="A8" s="68"/>
      <c r="B8" s="69"/>
      <c r="C8" s="69"/>
      <c r="D8" s="70"/>
      <c r="E8" s="69"/>
      <c r="F8" s="69"/>
    </row>
    <row r="9" spans="1:15" ht="15.6" x14ac:dyDescent="0.3">
      <c r="A9" s="68"/>
      <c r="B9" s="69"/>
      <c r="C9" s="69"/>
      <c r="D9" s="70"/>
      <c r="E9" s="69"/>
      <c r="F9" s="69"/>
    </row>
    <row r="10" spans="1:15" ht="15.6" x14ac:dyDescent="0.3">
      <c r="A10" s="68"/>
      <c r="B10" s="69"/>
      <c r="C10" s="69"/>
      <c r="D10" s="70"/>
      <c r="E10" s="69"/>
      <c r="F10" s="69"/>
    </row>
    <row r="11" spans="1:15" ht="15.6" x14ac:dyDescent="0.3">
      <c r="A11" s="68"/>
      <c r="B11" s="69"/>
      <c r="C11" s="69"/>
      <c r="D11" s="70"/>
      <c r="E11" s="69"/>
      <c r="F11" s="69"/>
    </row>
    <row r="12" spans="1:15" ht="15.6" x14ac:dyDescent="0.3">
      <c r="A12" s="68"/>
      <c r="B12" s="69"/>
      <c r="C12" s="69"/>
      <c r="D12" s="70"/>
      <c r="E12" s="69"/>
      <c r="F12" s="69"/>
    </row>
    <row r="13" spans="1:15" ht="15.6" x14ac:dyDescent="0.3">
      <c r="A13" s="69"/>
      <c r="B13" s="69" t="s">
        <v>154</v>
      </c>
      <c r="C13" s="69"/>
      <c r="D13" s="70"/>
      <c r="E13" s="69"/>
      <c r="F13" s="69"/>
    </row>
    <row r="14" spans="1:15" ht="15.6" x14ac:dyDescent="0.3">
      <c r="A14" s="69"/>
      <c r="B14" s="69"/>
      <c r="C14" s="69"/>
      <c r="D14" s="70"/>
      <c r="E14" s="69"/>
      <c r="F14" s="69"/>
    </row>
    <row r="15" spans="1:15" ht="15.6" x14ac:dyDescent="0.3">
      <c r="A15" s="69"/>
      <c r="B15" s="69"/>
      <c r="C15" s="69"/>
      <c r="D15" s="70"/>
      <c r="E15" s="69"/>
      <c r="F15" s="69"/>
    </row>
    <row r="16" spans="1:15" ht="15.6" x14ac:dyDescent="0.3">
      <c r="A16" s="69"/>
      <c r="B16" s="69"/>
      <c r="C16" s="69"/>
      <c r="D16" s="70"/>
      <c r="E16" s="69"/>
      <c r="F16" s="69"/>
    </row>
    <row r="17" spans="1:6" ht="15.6" x14ac:dyDescent="0.3">
      <c r="A17" s="69"/>
      <c r="B17" s="69"/>
      <c r="C17" s="69"/>
      <c r="D17" s="70"/>
      <c r="E17" s="69"/>
      <c r="F17" s="69"/>
    </row>
    <row r="18" spans="1:6" ht="15.6" x14ac:dyDescent="0.3">
      <c r="A18" s="69"/>
      <c r="B18" s="69"/>
      <c r="C18" s="69"/>
      <c r="D18" s="70"/>
      <c r="E18" s="69"/>
      <c r="F18" s="69"/>
    </row>
    <row r="19" spans="1:6" ht="15.6" x14ac:dyDescent="0.3">
      <c r="A19" s="69"/>
      <c r="B19" s="69"/>
      <c r="C19" s="69"/>
      <c r="D19" s="70"/>
      <c r="E19" s="69"/>
      <c r="F19" s="69"/>
    </row>
    <row r="20" spans="1:6" ht="15.6" x14ac:dyDescent="0.3">
      <c r="A20" s="69"/>
      <c r="B20" s="69"/>
      <c r="C20" s="69"/>
      <c r="D20" s="70"/>
      <c r="E20" s="69"/>
      <c r="F20" s="69"/>
    </row>
    <row r="21" spans="1:6" ht="15.6" x14ac:dyDescent="0.3">
      <c r="A21" s="69"/>
      <c r="B21" s="69"/>
      <c r="C21" s="69"/>
      <c r="D21" s="70"/>
      <c r="E21" s="69"/>
      <c r="F21" s="69"/>
    </row>
    <row r="22" spans="1:6" ht="15.6" x14ac:dyDescent="0.3">
      <c r="A22" s="69"/>
      <c r="B22" s="69"/>
      <c r="C22" s="69"/>
      <c r="D22" s="70"/>
      <c r="E22" s="69"/>
      <c r="F22" s="69"/>
    </row>
    <row r="23" spans="1:6" ht="15.6" x14ac:dyDescent="0.3">
      <c r="A23" s="69"/>
      <c r="B23" s="69"/>
      <c r="C23" s="69"/>
      <c r="D23" s="70"/>
      <c r="E23" s="69"/>
      <c r="F23" s="69"/>
    </row>
    <row r="24" spans="1:6" ht="15.6" x14ac:dyDescent="0.3">
      <c r="A24" s="69"/>
      <c r="B24" s="69"/>
      <c r="C24" s="69"/>
      <c r="D24" s="70"/>
      <c r="E24" s="69"/>
      <c r="F24" s="69"/>
    </row>
    <row r="25" spans="1:6" ht="15.6" x14ac:dyDescent="0.3">
      <c r="A25" s="69"/>
      <c r="B25" s="69"/>
      <c r="C25" s="69"/>
      <c r="D25" s="70"/>
      <c r="E25" s="69"/>
      <c r="F25" s="69"/>
    </row>
    <row r="26" spans="1:6" ht="15.6" x14ac:dyDescent="0.3">
      <c r="A26" s="69"/>
      <c r="B26" s="69"/>
      <c r="C26" s="69"/>
      <c r="D26" s="70"/>
      <c r="E26" s="69"/>
      <c r="F26" s="69"/>
    </row>
    <row r="27" spans="1:6" ht="15.6" x14ac:dyDescent="0.3">
      <c r="A27" s="69"/>
      <c r="B27" s="69"/>
      <c r="C27" s="69"/>
      <c r="D27" s="70"/>
      <c r="E27" s="69"/>
      <c r="F27" s="69"/>
    </row>
    <row r="28" spans="1:6" ht="15.6" x14ac:dyDescent="0.3">
      <c r="A28" s="69"/>
      <c r="B28" s="69"/>
      <c r="C28" s="69"/>
      <c r="D28" s="70"/>
      <c r="E28" s="69"/>
      <c r="F28" s="69"/>
    </row>
    <row r="29" spans="1:6" ht="15.6" x14ac:dyDescent="0.3">
      <c r="A29" s="69"/>
      <c r="B29" s="69"/>
      <c r="C29" s="69"/>
      <c r="D29" s="70"/>
      <c r="E29" s="69"/>
      <c r="F29" s="69"/>
    </row>
    <row r="30" spans="1:6" ht="15.6" x14ac:dyDescent="0.3">
      <c r="A30" s="69"/>
      <c r="B30" s="69"/>
      <c r="C30" s="69"/>
      <c r="D30" s="70"/>
      <c r="E30" s="69"/>
      <c r="F30" s="69"/>
    </row>
    <row r="31" spans="1:6" ht="15.6" x14ac:dyDescent="0.3">
      <c r="A31" s="69"/>
      <c r="B31" s="69"/>
      <c r="C31" s="69"/>
      <c r="D31" s="70"/>
      <c r="E31" s="69"/>
      <c r="F31" s="69"/>
    </row>
    <row r="32" spans="1:6" ht="15.6" x14ac:dyDescent="0.3">
      <c r="A32" s="69"/>
      <c r="B32" s="69"/>
      <c r="C32" s="69"/>
      <c r="D32" s="70"/>
      <c r="E32" s="69"/>
      <c r="F32" s="69"/>
    </row>
    <row r="33" spans="1:6" ht="15.6" x14ac:dyDescent="0.3">
      <c r="A33" s="69"/>
      <c r="B33" s="69"/>
      <c r="C33" s="69"/>
      <c r="D33" s="70"/>
      <c r="E33" s="69"/>
      <c r="F33" s="69"/>
    </row>
    <row r="34" spans="1:6" ht="15.6" x14ac:dyDescent="0.3">
      <c r="A34" s="69"/>
      <c r="B34" s="69"/>
      <c r="C34" s="69"/>
      <c r="D34" s="70"/>
      <c r="E34" s="69"/>
      <c r="F34" s="69"/>
    </row>
    <row r="35" spans="1:6" ht="15.6" x14ac:dyDescent="0.3">
      <c r="A35" s="69"/>
      <c r="B35" s="69"/>
      <c r="C35" s="69"/>
      <c r="D35" s="70"/>
      <c r="E35" s="69"/>
      <c r="F35" s="69"/>
    </row>
    <row r="36" spans="1:6" ht="15.6" x14ac:dyDescent="0.3">
      <c r="A36" s="69"/>
      <c r="B36" s="69"/>
      <c r="C36" s="69"/>
      <c r="D36" s="70"/>
      <c r="E36" s="69"/>
      <c r="F36" s="69"/>
    </row>
    <row r="37" spans="1:6" ht="15.6" x14ac:dyDescent="0.3">
      <c r="A37" s="69"/>
      <c r="B37" s="69"/>
      <c r="C37" s="69"/>
      <c r="D37" s="70"/>
      <c r="E37" s="69"/>
      <c r="F37" s="69"/>
    </row>
    <row r="38" spans="1:6" ht="15.6" x14ac:dyDescent="0.3">
      <c r="A38" s="69"/>
      <c r="B38" s="69"/>
      <c r="C38" s="69"/>
      <c r="D38" s="70"/>
      <c r="E38" s="69"/>
      <c r="F38" s="69"/>
    </row>
    <row r="39" spans="1:6" ht="15.6" x14ac:dyDescent="0.3">
      <c r="A39" s="69"/>
      <c r="B39" s="69"/>
      <c r="C39" s="69"/>
      <c r="D39" s="70"/>
      <c r="E39" s="69"/>
      <c r="F39" s="69"/>
    </row>
    <row r="40" spans="1:6" ht="15.6" x14ac:dyDescent="0.3">
      <c r="A40" s="69"/>
      <c r="B40" s="69"/>
      <c r="C40" s="69"/>
      <c r="D40" s="70"/>
      <c r="E40" s="69"/>
      <c r="F40" s="69"/>
    </row>
    <row r="41" spans="1:6" ht="15.6" x14ac:dyDescent="0.3">
      <c r="A41" s="69"/>
      <c r="B41" s="69"/>
      <c r="C41" s="69"/>
      <c r="D41" s="70"/>
      <c r="E41" s="69"/>
      <c r="F41" s="69"/>
    </row>
    <row r="42" spans="1:6" ht="15.6" x14ac:dyDescent="0.3">
      <c r="A42" s="69"/>
      <c r="B42" s="69"/>
      <c r="C42" s="69"/>
      <c r="D42" s="70"/>
      <c r="E42" s="69"/>
      <c r="F42" s="69"/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7897E-91D6-AB4B-AD97-88FD6753A365}">
  <sheetPr codeName="Hoja5"/>
  <dimension ref="A1:K617"/>
  <sheetViews>
    <sheetView showGridLines="0" topLeftCell="C1" zoomScaleNormal="100" workbookViewId="0">
      <selection activeCell="J4" sqref="J4"/>
    </sheetView>
  </sheetViews>
  <sheetFormatPr baseColWidth="10" defaultRowHeight="14.4" x14ac:dyDescent="0.3"/>
  <cols>
    <col min="1" max="1" width="17.77734375" bestFit="1" customWidth="1"/>
    <col min="2" max="2" width="17.6640625" customWidth="1"/>
    <col min="3" max="3" width="45" style="36" bestFit="1" customWidth="1"/>
    <col min="4" max="4" width="15.44140625" customWidth="1"/>
    <col min="5" max="5" width="19.77734375" style="55" bestFit="1" customWidth="1"/>
    <col min="6" max="6" width="15.33203125" style="16" bestFit="1" customWidth="1"/>
    <col min="7" max="7" width="24.77734375" style="54" bestFit="1" customWidth="1"/>
    <col min="8" max="8" width="24.88671875" bestFit="1" customWidth="1"/>
    <col min="9" max="9" width="15.77734375" style="55" bestFit="1" customWidth="1"/>
    <col min="10" max="10" width="19.77734375" customWidth="1"/>
    <col min="11" max="11" width="17.33203125" bestFit="1" customWidth="1"/>
  </cols>
  <sheetData>
    <row r="1" spans="1:11" x14ac:dyDescent="0.3">
      <c r="C1"/>
      <c r="E1"/>
      <c r="F1"/>
      <c r="G1"/>
      <c r="I1"/>
    </row>
    <row r="2" spans="1:11" x14ac:dyDescent="0.3">
      <c r="C2"/>
      <c r="E2"/>
      <c r="F2"/>
      <c r="G2"/>
      <c r="I2"/>
    </row>
    <row r="3" spans="1:11" x14ac:dyDescent="0.3">
      <c r="C3"/>
      <c r="E3"/>
      <c r="F3"/>
      <c r="G3"/>
      <c r="I3"/>
    </row>
    <row r="4" spans="1:11" ht="40.200000000000003" thickBot="1" x14ac:dyDescent="0.35">
      <c r="A4" s="71" t="s">
        <v>188</v>
      </c>
      <c r="B4" s="71" t="s">
        <v>160</v>
      </c>
      <c r="C4" s="71" t="s">
        <v>190</v>
      </c>
      <c r="D4" s="71" t="s">
        <v>191</v>
      </c>
      <c r="E4" s="71" t="s">
        <v>192</v>
      </c>
      <c r="F4" s="107" t="s">
        <v>193</v>
      </c>
      <c r="G4" s="71" t="s">
        <v>194</v>
      </c>
      <c r="H4" s="71" t="s">
        <v>195</v>
      </c>
      <c r="I4" s="71" t="s">
        <v>196</v>
      </c>
      <c r="J4" s="71" t="s">
        <v>198</v>
      </c>
      <c r="K4" s="71" t="s">
        <v>199</v>
      </c>
    </row>
    <row r="5" spans="1:11" ht="15" thickTop="1" x14ac:dyDescent="0.3">
      <c r="A5" s="58" t="s">
        <v>161</v>
      </c>
      <c r="B5" s="51" t="s">
        <v>163</v>
      </c>
      <c r="C5" s="36" t="s">
        <v>162</v>
      </c>
      <c r="D5" s="51" t="s">
        <v>139</v>
      </c>
      <c r="E5" s="75">
        <v>360</v>
      </c>
      <c r="F5" s="56">
        <v>2</v>
      </c>
      <c r="G5" s="76">
        <v>720</v>
      </c>
      <c r="H5" s="53" t="s">
        <v>197</v>
      </c>
      <c r="I5" s="76">
        <v>36</v>
      </c>
      <c r="J5" s="53"/>
      <c r="K5" s="51" t="s">
        <v>200</v>
      </c>
    </row>
    <row r="6" spans="1:11" x14ac:dyDescent="0.3">
      <c r="A6" s="52" t="s">
        <v>189</v>
      </c>
      <c r="B6" s="52"/>
      <c r="C6" s="52"/>
      <c r="D6" s="52"/>
      <c r="E6" s="77"/>
      <c r="F6" s="61">
        <f>SUBTOTAL(109,InventoryList[Hoeveelheid])</f>
        <v>2</v>
      </c>
      <c r="G6" s="77">
        <f>SUBTOTAL(109,InventoryList[Gefactureerd / Gefactureerd])</f>
        <v>720</v>
      </c>
      <c r="H6" s="61"/>
      <c r="I6" s="77">
        <f>SUM(InventoryList[Bepaling])</f>
        <v>36</v>
      </c>
      <c r="J6" s="51"/>
      <c r="K6" s="52"/>
    </row>
    <row r="7" spans="1:11" x14ac:dyDescent="0.3">
      <c r="G7" s="57"/>
    </row>
    <row r="8" spans="1:11" x14ac:dyDescent="0.3">
      <c r="G8" s="57"/>
    </row>
    <row r="9" spans="1:11" x14ac:dyDescent="0.3">
      <c r="B9" s="20"/>
      <c r="G9" s="57"/>
    </row>
    <row r="10" spans="1:11" x14ac:dyDescent="0.3">
      <c r="B10" s="20"/>
      <c r="G10" s="57"/>
    </row>
    <row r="11" spans="1:11" x14ac:dyDescent="0.3">
      <c r="B11" s="20"/>
      <c r="G11" s="57"/>
    </row>
    <row r="12" spans="1:11" x14ac:dyDescent="0.3">
      <c r="B12" s="20"/>
      <c r="G12" s="57"/>
    </row>
    <row r="13" spans="1:11" x14ac:dyDescent="0.3">
      <c r="B13" s="74"/>
      <c r="G13" s="57"/>
    </row>
    <row r="14" spans="1:11" x14ac:dyDescent="0.3">
      <c r="B14" s="20"/>
      <c r="G14" s="57"/>
    </row>
    <row r="15" spans="1:11" x14ac:dyDescent="0.3">
      <c r="B15" s="74"/>
      <c r="G15" s="57"/>
    </row>
    <row r="16" spans="1:11" x14ac:dyDescent="0.3">
      <c r="B16" s="20"/>
      <c r="G16" s="57"/>
    </row>
    <row r="17" spans="2:7" x14ac:dyDescent="0.3">
      <c r="B17" s="74"/>
      <c r="G17" s="57"/>
    </row>
    <row r="18" spans="2:7" x14ac:dyDescent="0.3">
      <c r="B18" s="20"/>
      <c r="G18" s="57"/>
    </row>
    <row r="19" spans="2:7" x14ac:dyDescent="0.3">
      <c r="B19" s="20"/>
      <c r="G19" s="57"/>
    </row>
    <row r="20" spans="2:7" x14ac:dyDescent="0.3">
      <c r="G20" s="57"/>
    </row>
    <row r="21" spans="2:7" x14ac:dyDescent="0.3">
      <c r="G21" s="57"/>
    </row>
    <row r="22" spans="2:7" x14ac:dyDescent="0.3">
      <c r="G22" s="57"/>
    </row>
    <row r="23" spans="2:7" x14ac:dyDescent="0.3">
      <c r="G23" s="57"/>
    </row>
    <row r="24" spans="2:7" x14ac:dyDescent="0.3">
      <c r="G24" s="57"/>
    </row>
    <row r="25" spans="2:7" x14ac:dyDescent="0.3">
      <c r="G25" s="57"/>
    </row>
    <row r="26" spans="2:7" x14ac:dyDescent="0.3">
      <c r="G26" s="57"/>
    </row>
    <row r="27" spans="2:7" x14ac:dyDescent="0.3">
      <c r="G27" s="57"/>
    </row>
    <row r="28" spans="2:7" x14ac:dyDescent="0.3">
      <c r="G28" s="57"/>
    </row>
    <row r="29" spans="2:7" x14ac:dyDescent="0.3">
      <c r="G29" s="57"/>
    </row>
    <row r="30" spans="2:7" x14ac:dyDescent="0.3">
      <c r="G30" s="57"/>
    </row>
    <row r="31" spans="2:7" x14ac:dyDescent="0.3">
      <c r="G31" s="57"/>
    </row>
    <row r="32" spans="2:7" x14ac:dyDescent="0.3">
      <c r="G32" s="57"/>
    </row>
    <row r="33" spans="7:7" x14ac:dyDescent="0.3">
      <c r="G33" s="57"/>
    </row>
    <row r="34" spans="7:7" x14ac:dyDescent="0.3">
      <c r="G34" s="57"/>
    </row>
    <row r="35" spans="7:7" x14ac:dyDescent="0.3">
      <c r="G35" s="57"/>
    </row>
    <row r="36" spans="7:7" x14ac:dyDescent="0.3">
      <c r="G36" s="57"/>
    </row>
    <row r="37" spans="7:7" x14ac:dyDescent="0.3">
      <c r="G37" s="57"/>
    </row>
    <row r="38" spans="7:7" x14ac:dyDescent="0.3">
      <c r="G38" s="57"/>
    </row>
    <row r="39" spans="7:7" x14ac:dyDescent="0.3">
      <c r="G39" s="57"/>
    </row>
    <row r="40" spans="7:7" x14ac:dyDescent="0.3">
      <c r="G40" s="57"/>
    </row>
    <row r="41" spans="7:7" x14ac:dyDescent="0.3">
      <c r="G41" s="57"/>
    </row>
    <row r="42" spans="7:7" x14ac:dyDescent="0.3">
      <c r="G42" s="57"/>
    </row>
    <row r="43" spans="7:7" x14ac:dyDescent="0.3">
      <c r="G43" s="57"/>
    </row>
    <row r="44" spans="7:7" x14ac:dyDescent="0.3">
      <c r="G44" s="57"/>
    </row>
    <row r="45" spans="7:7" x14ac:dyDescent="0.3">
      <c r="G45" s="57"/>
    </row>
    <row r="46" spans="7:7" x14ac:dyDescent="0.3">
      <c r="G46" s="57"/>
    </row>
    <row r="47" spans="7:7" x14ac:dyDescent="0.3">
      <c r="G47" s="57"/>
    </row>
    <row r="48" spans="7:7" x14ac:dyDescent="0.3">
      <c r="G48" s="57"/>
    </row>
    <row r="49" spans="7:7" x14ac:dyDescent="0.3">
      <c r="G49" s="57"/>
    </row>
    <row r="50" spans="7:7" x14ac:dyDescent="0.3">
      <c r="G50" s="57"/>
    </row>
    <row r="51" spans="7:7" x14ac:dyDescent="0.3">
      <c r="G51" s="57"/>
    </row>
    <row r="52" spans="7:7" x14ac:dyDescent="0.3">
      <c r="G52" s="57"/>
    </row>
    <row r="53" spans="7:7" x14ac:dyDescent="0.3">
      <c r="G53" s="57"/>
    </row>
    <row r="54" spans="7:7" x14ac:dyDescent="0.3">
      <c r="G54" s="57"/>
    </row>
    <row r="55" spans="7:7" x14ac:dyDescent="0.3">
      <c r="G55" s="57"/>
    </row>
    <row r="56" spans="7:7" x14ac:dyDescent="0.3">
      <c r="G56" s="57"/>
    </row>
    <row r="57" spans="7:7" x14ac:dyDescent="0.3">
      <c r="G57" s="57"/>
    </row>
    <row r="58" spans="7:7" x14ac:dyDescent="0.3">
      <c r="G58" s="57"/>
    </row>
    <row r="59" spans="7:7" x14ac:dyDescent="0.3">
      <c r="G59" s="57"/>
    </row>
    <row r="60" spans="7:7" x14ac:dyDescent="0.3">
      <c r="G60" s="57"/>
    </row>
    <row r="61" spans="7:7" x14ac:dyDescent="0.3">
      <c r="G61" s="57"/>
    </row>
    <row r="62" spans="7:7" x14ac:dyDescent="0.3">
      <c r="G62" s="57"/>
    </row>
    <row r="63" spans="7:7" x14ac:dyDescent="0.3">
      <c r="G63" s="57"/>
    </row>
    <row r="64" spans="7:7" x14ac:dyDescent="0.3">
      <c r="G64" s="57"/>
    </row>
    <row r="65" spans="7:7" x14ac:dyDescent="0.3">
      <c r="G65" s="57"/>
    </row>
    <row r="66" spans="7:7" x14ac:dyDescent="0.3">
      <c r="G66" s="57"/>
    </row>
    <row r="67" spans="7:7" x14ac:dyDescent="0.3">
      <c r="G67" s="57"/>
    </row>
    <row r="68" spans="7:7" x14ac:dyDescent="0.3">
      <c r="G68" s="57"/>
    </row>
    <row r="69" spans="7:7" x14ac:dyDescent="0.3">
      <c r="G69" s="57"/>
    </row>
    <row r="70" spans="7:7" x14ac:dyDescent="0.3">
      <c r="G70" s="57"/>
    </row>
    <row r="71" spans="7:7" x14ac:dyDescent="0.3">
      <c r="G71" s="57"/>
    </row>
    <row r="72" spans="7:7" x14ac:dyDescent="0.3">
      <c r="G72" s="57"/>
    </row>
    <row r="73" spans="7:7" x14ac:dyDescent="0.3">
      <c r="G73" s="57"/>
    </row>
    <row r="74" spans="7:7" x14ac:dyDescent="0.3">
      <c r="G74" s="57"/>
    </row>
    <row r="75" spans="7:7" x14ac:dyDescent="0.3">
      <c r="G75" s="57"/>
    </row>
    <row r="76" spans="7:7" x14ac:dyDescent="0.3">
      <c r="G76" s="57"/>
    </row>
    <row r="77" spans="7:7" x14ac:dyDescent="0.3">
      <c r="G77" s="57"/>
    </row>
    <row r="78" spans="7:7" x14ac:dyDescent="0.3">
      <c r="G78" s="57"/>
    </row>
    <row r="79" spans="7:7" x14ac:dyDescent="0.3">
      <c r="G79" s="57"/>
    </row>
    <row r="80" spans="7:7" x14ac:dyDescent="0.3">
      <c r="G80" s="57"/>
    </row>
    <row r="81" spans="7:7" x14ac:dyDescent="0.3">
      <c r="G81" s="57"/>
    </row>
    <row r="82" spans="7:7" x14ac:dyDescent="0.3">
      <c r="G82" s="57"/>
    </row>
    <row r="83" spans="7:7" x14ac:dyDescent="0.3">
      <c r="G83" s="57"/>
    </row>
    <row r="84" spans="7:7" x14ac:dyDescent="0.3">
      <c r="G84" s="57"/>
    </row>
    <row r="85" spans="7:7" x14ac:dyDescent="0.3">
      <c r="G85" s="57"/>
    </row>
    <row r="86" spans="7:7" x14ac:dyDescent="0.3">
      <c r="G86" s="57"/>
    </row>
    <row r="87" spans="7:7" x14ac:dyDescent="0.3">
      <c r="G87" s="57"/>
    </row>
    <row r="88" spans="7:7" x14ac:dyDescent="0.3">
      <c r="G88" s="57"/>
    </row>
    <row r="89" spans="7:7" x14ac:dyDescent="0.3">
      <c r="G89" s="57"/>
    </row>
    <row r="90" spans="7:7" x14ac:dyDescent="0.3">
      <c r="G90" s="57"/>
    </row>
    <row r="91" spans="7:7" x14ac:dyDescent="0.3">
      <c r="G91" s="57"/>
    </row>
    <row r="92" spans="7:7" x14ac:dyDescent="0.3">
      <c r="G92" s="57"/>
    </row>
    <row r="93" spans="7:7" x14ac:dyDescent="0.3">
      <c r="G93" s="57"/>
    </row>
    <row r="94" spans="7:7" x14ac:dyDescent="0.3">
      <c r="G94" s="57"/>
    </row>
    <row r="95" spans="7:7" x14ac:dyDescent="0.3">
      <c r="G95" s="57"/>
    </row>
    <row r="96" spans="7:7" x14ac:dyDescent="0.3">
      <c r="G96" s="57"/>
    </row>
    <row r="97" spans="7:7" x14ac:dyDescent="0.3">
      <c r="G97" s="57"/>
    </row>
    <row r="98" spans="7:7" x14ac:dyDescent="0.3">
      <c r="G98" s="57"/>
    </row>
    <row r="99" spans="7:7" x14ac:dyDescent="0.3">
      <c r="G99" s="57"/>
    </row>
    <row r="100" spans="7:7" x14ac:dyDescent="0.3">
      <c r="G100" s="57"/>
    </row>
    <row r="101" spans="7:7" x14ac:dyDescent="0.3">
      <c r="G101" s="57"/>
    </row>
    <row r="102" spans="7:7" x14ac:dyDescent="0.3">
      <c r="G102" s="57"/>
    </row>
    <row r="103" spans="7:7" x14ac:dyDescent="0.3">
      <c r="G103" s="57"/>
    </row>
    <row r="104" spans="7:7" x14ac:dyDescent="0.3">
      <c r="G104" s="57"/>
    </row>
    <row r="105" spans="7:7" x14ac:dyDescent="0.3">
      <c r="G105" s="57"/>
    </row>
    <row r="106" spans="7:7" x14ac:dyDescent="0.3">
      <c r="G106" s="57"/>
    </row>
    <row r="107" spans="7:7" x14ac:dyDescent="0.3">
      <c r="G107" s="57"/>
    </row>
    <row r="108" spans="7:7" x14ac:dyDescent="0.3">
      <c r="G108" s="57"/>
    </row>
    <row r="109" spans="7:7" x14ac:dyDescent="0.3">
      <c r="G109" s="57"/>
    </row>
    <row r="110" spans="7:7" x14ac:dyDescent="0.3">
      <c r="G110" s="57"/>
    </row>
    <row r="111" spans="7:7" x14ac:dyDescent="0.3">
      <c r="G111" s="57"/>
    </row>
    <row r="112" spans="7:7" x14ac:dyDescent="0.3">
      <c r="G112" s="57"/>
    </row>
    <row r="113" spans="7:7" x14ac:dyDescent="0.3">
      <c r="G113" s="57"/>
    </row>
    <row r="114" spans="7:7" x14ac:dyDescent="0.3">
      <c r="G114" s="57"/>
    </row>
    <row r="115" spans="7:7" x14ac:dyDescent="0.3">
      <c r="G115" s="57"/>
    </row>
    <row r="116" spans="7:7" x14ac:dyDescent="0.3">
      <c r="G116" s="57"/>
    </row>
    <row r="117" spans="7:7" x14ac:dyDescent="0.3">
      <c r="G117" s="57"/>
    </row>
    <row r="118" spans="7:7" x14ac:dyDescent="0.3">
      <c r="G118" s="57"/>
    </row>
    <row r="119" spans="7:7" x14ac:dyDescent="0.3">
      <c r="G119" s="57"/>
    </row>
    <row r="120" spans="7:7" x14ac:dyDescent="0.3">
      <c r="G120" s="57"/>
    </row>
    <row r="121" spans="7:7" x14ac:dyDescent="0.3">
      <c r="G121" s="57"/>
    </row>
    <row r="122" spans="7:7" x14ac:dyDescent="0.3">
      <c r="G122" s="57"/>
    </row>
    <row r="123" spans="7:7" x14ac:dyDescent="0.3">
      <c r="G123" s="57"/>
    </row>
    <row r="124" spans="7:7" x14ac:dyDescent="0.3">
      <c r="G124" s="57"/>
    </row>
    <row r="125" spans="7:7" x14ac:dyDescent="0.3">
      <c r="G125" s="57"/>
    </row>
    <row r="126" spans="7:7" x14ac:dyDescent="0.3">
      <c r="G126" s="57"/>
    </row>
    <row r="127" spans="7:7" x14ac:dyDescent="0.3">
      <c r="G127" s="57"/>
    </row>
    <row r="128" spans="7:7" x14ac:dyDescent="0.3">
      <c r="G128" s="57"/>
    </row>
    <row r="129" spans="7:7" x14ac:dyDescent="0.3">
      <c r="G129" s="57"/>
    </row>
    <row r="130" spans="7:7" x14ac:dyDescent="0.3">
      <c r="G130" s="57"/>
    </row>
    <row r="131" spans="7:7" x14ac:dyDescent="0.3">
      <c r="G131" s="57"/>
    </row>
    <row r="132" spans="7:7" x14ac:dyDescent="0.3">
      <c r="G132" s="57"/>
    </row>
    <row r="133" spans="7:7" x14ac:dyDescent="0.3">
      <c r="G133" s="57"/>
    </row>
    <row r="134" spans="7:7" x14ac:dyDescent="0.3">
      <c r="G134" s="57"/>
    </row>
    <row r="135" spans="7:7" x14ac:dyDescent="0.3">
      <c r="G135" s="57"/>
    </row>
    <row r="136" spans="7:7" x14ac:dyDescent="0.3">
      <c r="G136" s="57"/>
    </row>
    <row r="137" spans="7:7" x14ac:dyDescent="0.3">
      <c r="G137" s="57"/>
    </row>
    <row r="138" spans="7:7" x14ac:dyDescent="0.3">
      <c r="G138" s="57"/>
    </row>
    <row r="139" spans="7:7" x14ac:dyDescent="0.3">
      <c r="G139" s="57"/>
    </row>
    <row r="140" spans="7:7" x14ac:dyDescent="0.3">
      <c r="G140" s="57"/>
    </row>
    <row r="141" spans="7:7" x14ac:dyDescent="0.3">
      <c r="G141" s="57"/>
    </row>
    <row r="142" spans="7:7" x14ac:dyDescent="0.3">
      <c r="G142" s="57"/>
    </row>
    <row r="143" spans="7:7" x14ac:dyDescent="0.3">
      <c r="G143" s="57"/>
    </row>
    <row r="144" spans="7:7" x14ac:dyDescent="0.3">
      <c r="G144" s="57"/>
    </row>
    <row r="145" spans="7:7" x14ac:dyDescent="0.3">
      <c r="G145" s="57"/>
    </row>
    <row r="146" spans="7:7" x14ac:dyDescent="0.3">
      <c r="G146" s="57"/>
    </row>
    <row r="147" spans="7:7" x14ac:dyDescent="0.3">
      <c r="G147" s="57"/>
    </row>
    <row r="148" spans="7:7" x14ac:dyDescent="0.3">
      <c r="G148" s="57"/>
    </row>
    <row r="149" spans="7:7" x14ac:dyDescent="0.3">
      <c r="G149" s="57"/>
    </row>
    <row r="150" spans="7:7" x14ac:dyDescent="0.3">
      <c r="G150" s="57"/>
    </row>
    <row r="151" spans="7:7" x14ac:dyDescent="0.3">
      <c r="G151" s="57"/>
    </row>
    <row r="152" spans="7:7" x14ac:dyDescent="0.3">
      <c r="G152" s="57"/>
    </row>
    <row r="153" spans="7:7" x14ac:dyDescent="0.3">
      <c r="G153" s="57"/>
    </row>
    <row r="154" spans="7:7" x14ac:dyDescent="0.3">
      <c r="G154" s="57"/>
    </row>
    <row r="155" spans="7:7" x14ac:dyDescent="0.3">
      <c r="G155" s="57"/>
    </row>
    <row r="156" spans="7:7" x14ac:dyDescent="0.3">
      <c r="G156" s="57"/>
    </row>
    <row r="157" spans="7:7" x14ac:dyDescent="0.3">
      <c r="G157" s="57"/>
    </row>
    <row r="158" spans="7:7" x14ac:dyDescent="0.3">
      <c r="G158" s="57"/>
    </row>
    <row r="159" spans="7:7" x14ac:dyDescent="0.3">
      <c r="G159" s="57"/>
    </row>
    <row r="160" spans="7:7" x14ac:dyDescent="0.3">
      <c r="G160" s="57"/>
    </row>
    <row r="161" spans="7:7" x14ac:dyDescent="0.3">
      <c r="G161" s="57"/>
    </row>
    <row r="162" spans="7:7" x14ac:dyDescent="0.3">
      <c r="G162" s="57"/>
    </row>
    <row r="163" spans="7:7" x14ac:dyDescent="0.3">
      <c r="G163" s="57"/>
    </row>
    <row r="164" spans="7:7" x14ac:dyDescent="0.3">
      <c r="G164" s="57"/>
    </row>
    <row r="165" spans="7:7" x14ac:dyDescent="0.3">
      <c r="G165" s="57"/>
    </row>
    <row r="166" spans="7:7" x14ac:dyDescent="0.3">
      <c r="G166" s="57"/>
    </row>
    <row r="167" spans="7:7" x14ac:dyDescent="0.3">
      <c r="G167" s="57"/>
    </row>
    <row r="168" spans="7:7" x14ac:dyDescent="0.3">
      <c r="G168" s="57"/>
    </row>
    <row r="169" spans="7:7" x14ac:dyDescent="0.3">
      <c r="G169" s="57"/>
    </row>
    <row r="170" spans="7:7" x14ac:dyDescent="0.3">
      <c r="G170" s="57"/>
    </row>
    <row r="171" spans="7:7" x14ac:dyDescent="0.3">
      <c r="G171" s="57"/>
    </row>
    <row r="172" spans="7:7" x14ac:dyDescent="0.3">
      <c r="G172" s="57"/>
    </row>
    <row r="173" spans="7:7" x14ac:dyDescent="0.3">
      <c r="G173" s="57"/>
    </row>
    <row r="174" spans="7:7" x14ac:dyDescent="0.3">
      <c r="G174" s="57"/>
    </row>
    <row r="175" spans="7:7" x14ac:dyDescent="0.3">
      <c r="G175" s="57"/>
    </row>
    <row r="176" spans="7:7" x14ac:dyDescent="0.3">
      <c r="G176" s="57"/>
    </row>
    <row r="177" spans="7:7" x14ac:dyDescent="0.3">
      <c r="G177" s="57"/>
    </row>
    <row r="178" spans="7:7" x14ac:dyDescent="0.3">
      <c r="G178" s="57"/>
    </row>
    <row r="179" spans="7:7" x14ac:dyDescent="0.3">
      <c r="G179" s="57"/>
    </row>
    <row r="180" spans="7:7" x14ac:dyDescent="0.3">
      <c r="G180" s="57"/>
    </row>
    <row r="181" spans="7:7" x14ac:dyDescent="0.3">
      <c r="G181" s="57"/>
    </row>
    <row r="182" spans="7:7" x14ac:dyDescent="0.3">
      <c r="G182" s="57"/>
    </row>
    <row r="183" spans="7:7" x14ac:dyDescent="0.3">
      <c r="G183" s="57"/>
    </row>
    <row r="184" spans="7:7" x14ac:dyDescent="0.3">
      <c r="G184" s="57"/>
    </row>
    <row r="185" spans="7:7" x14ac:dyDescent="0.3">
      <c r="G185" s="57"/>
    </row>
    <row r="186" spans="7:7" x14ac:dyDescent="0.3">
      <c r="G186" s="57"/>
    </row>
    <row r="187" spans="7:7" x14ac:dyDescent="0.3">
      <c r="G187" s="57"/>
    </row>
    <row r="188" spans="7:7" x14ac:dyDescent="0.3">
      <c r="G188" s="57"/>
    </row>
    <row r="189" spans="7:7" x14ac:dyDescent="0.3">
      <c r="G189" s="57"/>
    </row>
    <row r="190" spans="7:7" x14ac:dyDescent="0.3">
      <c r="G190" s="57"/>
    </row>
    <row r="191" spans="7:7" x14ac:dyDescent="0.3">
      <c r="G191" s="57"/>
    </row>
    <row r="192" spans="7:7" x14ac:dyDescent="0.3">
      <c r="G192" s="57"/>
    </row>
    <row r="193" spans="7:7" x14ac:dyDescent="0.3">
      <c r="G193" s="57"/>
    </row>
    <row r="194" spans="7:7" x14ac:dyDescent="0.3">
      <c r="G194" s="57"/>
    </row>
    <row r="195" spans="7:7" x14ac:dyDescent="0.3">
      <c r="G195" s="57"/>
    </row>
    <row r="196" spans="7:7" x14ac:dyDescent="0.3">
      <c r="G196" s="57"/>
    </row>
    <row r="197" spans="7:7" x14ac:dyDescent="0.3">
      <c r="G197" s="57"/>
    </row>
    <row r="198" spans="7:7" x14ac:dyDescent="0.3">
      <c r="G198" s="57"/>
    </row>
    <row r="199" spans="7:7" x14ac:dyDescent="0.3">
      <c r="G199" s="57"/>
    </row>
    <row r="200" spans="7:7" x14ac:dyDescent="0.3">
      <c r="G200" s="57"/>
    </row>
    <row r="201" spans="7:7" x14ac:dyDescent="0.3">
      <c r="G201" s="57"/>
    </row>
    <row r="202" spans="7:7" x14ac:dyDescent="0.3">
      <c r="G202" s="57"/>
    </row>
    <row r="203" spans="7:7" x14ac:dyDescent="0.3">
      <c r="G203" s="57"/>
    </row>
    <row r="204" spans="7:7" x14ac:dyDescent="0.3">
      <c r="G204" s="57"/>
    </row>
    <row r="205" spans="7:7" x14ac:dyDescent="0.3">
      <c r="G205" s="57"/>
    </row>
    <row r="206" spans="7:7" x14ac:dyDescent="0.3">
      <c r="G206" s="57"/>
    </row>
    <row r="207" spans="7:7" x14ac:dyDescent="0.3">
      <c r="G207" s="57"/>
    </row>
    <row r="208" spans="7:7" x14ac:dyDescent="0.3">
      <c r="G208" s="57"/>
    </row>
    <row r="209" spans="7:7" x14ac:dyDescent="0.3">
      <c r="G209" s="57"/>
    </row>
    <row r="210" spans="7:7" x14ac:dyDescent="0.3">
      <c r="G210" s="57"/>
    </row>
    <row r="211" spans="7:7" x14ac:dyDescent="0.3">
      <c r="G211" s="57"/>
    </row>
    <row r="212" spans="7:7" x14ac:dyDescent="0.3">
      <c r="G212" s="57"/>
    </row>
    <row r="213" spans="7:7" x14ac:dyDescent="0.3">
      <c r="G213" s="57"/>
    </row>
    <row r="214" spans="7:7" x14ac:dyDescent="0.3">
      <c r="G214" s="57"/>
    </row>
    <row r="215" spans="7:7" x14ac:dyDescent="0.3">
      <c r="G215" s="57"/>
    </row>
    <row r="216" spans="7:7" x14ac:dyDescent="0.3">
      <c r="G216" s="57"/>
    </row>
    <row r="217" spans="7:7" x14ac:dyDescent="0.3">
      <c r="G217" s="57"/>
    </row>
    <row r="218" spans="7:7" x14ac:dyDescent="0.3">
      <c r="G218" s="57"/>
    </row>
    <row r="219" spans="7:7" x14ac:dyDescent="0.3">
      <c r="G219" s="57"/>
    </row>
    <row r="220" spans="7:7" x14ac:dyDescent="0.3">
      <c r="G220" s="57"/>
    </row>
    <row r="221" spans="7:7" x14ac:dyDescent="0.3">
      <c r="G221" s="57"/>
    </row>
    <row r="222" spans="7:7" x14ac:dyDescent="0.3">
      <c r="G222" s="57"/>
    </row>
    <row r="223" spans="7:7" x14ac:dyDescent="0.3">
      <c r="G223" s="57"/>
    </row>
    <row r="224" spans="7:7" x14ac:dyDescent="0.3">
      <c r="G224" s="57"/>
    </row>
    <row r="225" spans="7:7" x14ac:dyDescent="0.3">
      <c r="G225" s="57"/>
    </row>
    <row r="226" spans="7:7" x14ac:dyDescent="0.3">
      <c r="G226" s="57"/>
    </row>
    <row r="227" spans="7:7" x14ac:dyDescent="0.3">
      <c r="G227" s="57"/>
    </row>
    <row r="228" spans="7:7" x14ac:dyDescent="0.3">
      <c r="G228" s="57"/>
    </row>
    <row r="229" spans="7:7" x14ac:dyDescent="0.3">
      <c r="G229" s="57"/>
    </row>
    <row r="230" spans="7:7" x14ac:dyDescent="0.3">
      <c r="G230" s="57"/>
    </row>
    <row r="231" spans="7:7" x14ac:dyDescent="0.3">
      <c r="G231" s="57"/>
    </row>
    <row r="232" spans="7:7" x14ac:dyDescent="0.3">
      <c r="G232" s="57"/>
    </row>
    <row r="233" spans="7:7" x14ac:dyDescent="0.3">
      <c r="G233" s="57"/>
    </row>
    <row r="234" spans="7:7" x14ac:dyDescent="0.3">
      <c r="G234" s="57"/>
    </row>
    <row r="235" spans="7:7" x14ac:dyDescent="0.3">
      <c r="G235" s="57"/>
    </row>
    <row r="236" spans="7:7" x14ac:dyDescent="0.3">
      <c r="G236" s="57"/>
    </row>
    <row r="237" spans="7:7" x14ac:dyDescent="0.3">
      <c r="G237" s="57"/>
    </row>
    <row r="238" spans="7:7" x14ac:dyDescent="0.3">
      <c r="G238" s="57"/>
    </row>
    <row r="239" spans="7:7" x14ac:dyDescent="0.3">
      <c r="G239" s="57"/>
    </row>
    <row r="240" spans="7:7" x14ac:dyDescent="0.3">
      <c r="G240" s="57"/>
    </row>
    <row r="241" spans="7:7" x14ac:dyDescent="0.3">
      <c r="G241" s="57"/>
    </row>
    <row r="242" spans="7:7" x14ac:dyDescent="0.3">
      <c r="G242" s="57"/>
    </row>
    <row r="243" spans="7:7" x14ac:dyDescent="0.3">
      <c r="G243" s="57"/>
    </row>
    <row r="244" spans="7:7" x14ac:dyDescent="0.3">
      <c r="G244" s="57"/>
    </row>
    <row r="245" spans="7:7" x14ac:dyDescent="0.3">
      <c r="G245" s="57"/>
    </row>
    <row r="246" spans="7:7" x14ac:dyDescent="0.3">
      <c r="G246" s="57"/>
    </row>
    <row r="247" spans="7:7" x14ac:dyDescent="0.3">
      <c r="G247" s="57"/>
    </row>
    <row r="248" spans="7:7" x14ac:dyDescent="0.3">
      <c r="G248" s="57"/>
    </row>
    <row r="249" spans="7:7" x14ac:dyDescent="0.3">
      <c r="G249" s="57"/>
    </row>
    <row r="250" spans="7:7" x14ac:dyDescent="0.3">
      <c r="G250" s="57"/>
    </row>
    <row r="251" spans="7:7" x14ac:dyDescent="0.3">
      <c r="G251" s="57"/>
    </row>
    <row r="252" spans="7:7" x14ac:dyDescent="0.3">
      <c r="G252" s="57"/>
    </row>
    <row r="253" spans="7:7" x14ac:dyDescent="0.3">
      <c r="G253" s="57"/>
    </row>
    <row r="254" spans="7:7" x14ac:dyDescent="0.3">
      <c r="G254" s="57"/>
    </row>
    <row r="255" spans="7:7" x14ac:dyDescent="0.3">
      <c r="G255" s="57"/>
    </row>
    <row r="256" spans="7:7" x14ac:dyDescent="0.3">
      <c r="G256" s="57"/>
    </row>
    <row r="257" spans="7:7" x14ac:dyDescent="0.3">
      <c r="G257" s="57"/>
    </row>
    <row r="258" spans="7:7" x14ac:dyDescent="0.3">
      <c r="G258" s="57"/>
    </row>
    <row r="259" spans="7:7" x14ac:dyDescent="0.3">
      <c r="G259" s="57"/>
    </row>
    <row r="260" spans="7:7" x14ac:dyDescent="0.3">
      <c r="G260" s="57"/>
    </row>
    <row r="261" spans="7:7" x14ac:dyDescent="0.3">
      <c r="G261" s="57"/>
    </row>
    <row r="262" spans="7:7" x14ac:dyDescent="0.3">
      <c r="G262" s="57"/>
    </row>
    <row r="263" spans="7:7" x14ac:dyDescent="0.3">
      <c r="G263" s="57"/>
    </row>
    <row r="264" spans="7:7" x14ac:dyDescent="0.3">
      <c r="G264" s="57"/>
    </row>
    <row r="265" spans="7:7" x14ac:dyDescent="0.3">
      <c r="G265" s="57"/>
    </row>
    <row r="266" spans="7:7" x14ac:dyDescent="0.3">
      <c r="G266" s="57"/>
    </row>
    <row r="267" spans="7:7" x14ac:dyDescent="0.3">
      <c r="G267" s="57"/>
    </row>
    <row r="268" spans="7:7" x14ac:dyDescent="0.3">
      <c r="G268" s="57"/>
    </row>
    <row r="269" spans="7:7" x14ac:dyDescent="0.3">
      <c r="G269" s="57"/>
    </row>
    <row r="270" spans="7:7" x14ac:dyDescent="0.3">
      <c r="G270" s="57"/>
    </row>
    <row r="271" spans="7:7" x14ac:dyDescent="0.3">
      <c r="G271" s="57"/>
    </row>
    <row r="272" spans="7:7" x14ac:dyDescent="0.3">
      <c r="G272" s="57"/>
    </row>
    <row r="273" spans="7:7" x14ac:dyDescent="0.3">
      <c r="G273" s="57"/>
    </row>
    <row r="274" spans="7:7" x14ac:dyDescent="0.3">
      <c r="G274" s="57"/>
    </row>
    <row r="275" spans="7:7" x14ac:dyDescent="0.3">
      <c r="G275" s="57"/>
    </row>
    <row r="276" spans="7:7" x14ac:dyDescent="0.3">
      <c r="G276" s="57"/>
    </row>
    <row r="277" spans="7:7" x14ac:dyDescent="0.3">
      <c r="G277" s="57"/>
    </row>
    <row r="278" spans="7:7" x14ac:dyDescent="0.3">
      <c r="G278" s="57"/>
    </row>
    <row r="279" spans="7:7" x14ac:dyDescent="0.3">
      <c r="G279" s="57"/>
    </row>
    <row r="280" spans="7:7" x14ac:dyDescent="0.3">
      <c r="G280" s="57"/>
    </row>
    <row r="281" spans="7:7" x14ac:dyDescent="0.3">
      <c r="G281" s="57"/>
    </row>
    <row r="282" spans="7:7" x14ac:dyDescent="0.3">
      <c r="G282" s="57"/>
    </row>
    <row r="283" spans="7:7" x14ac:dyDescent="0.3">
      <c r="G283" s="57"/>
    </row>
    <row r="284" spans="7:7" x14ac:dyDescent="0.3">
      <c r="G284" s="57"/>
    </row>
    <row r="285" spans="7:7" x14ac:dyDescent="0.3">
      <c r="G285" s="57"/>
    </row>
    <row r="286" spans="7:7" x14ac:dyDescent="0.3">
      <c r="G286" s="57"/>
    </row>
    <row r="287" spans="7:7" x14ac:dyDescent="0.3">
      <c r="G287" s="57"/>
    </row>
    <row r="288" spans="7:7" x14ac:dyDescent="0.3">
      <c r="G288" s="57"/>
    </row>
    <row r="289" spans="7:7" x14ac:dyDescent="0.3">
      <c r="G289" s="57"/>
    </row>
    <row r="290" spans="7:7" x14ac:dyDescent="0.3">
      <c r="G290" s="57"/>
    </row>
    <row r="291" spans="7:7" x14ac:dyDescent="0.3">
      <c r="G291" s="57"/>
    </row>
    <row r="292" spans="7:7" x14ac:dyDescent="0.3">
      <c r="G292" s="57"/>
    </row>
    <row r="293" spans="7:7" x14ac:dyDescent="0.3">
      <c r="G293" s="57"/>
    </row>
    <row r="294" spans="7:7" x14ac:dyDescent="0.3">
      <c r="G294" s="57"/>
    </row>
    <row r="295" spans="7:7" x14ac:dyDescent="0.3">
      <c r="G295" s="57"/>
    </row>
    <row r="296" spans="7:7" x14ac:dyDescent="0.3">
      <c r="G296" s="57"/>
    </row>
    <row r="297" spans="7:7" x14ac:dyDescent="0.3">
      <c r="G297" s="57"/>
    </row>
    <row r="298" spans="7:7" x14ac:dyDescent="0.3">
      <c r="G298" s="57"/>
    </row>
    <row r="299" spans="7:7" x14ac:dyDescent="0.3">
      <c r="G299" s="57"/>
    </row>
    <row r="300" spans="7:7" x14ac:dyDescent="0.3">
      <c r="G300" s="57"/>
    </row>
    <row r="301" spans="7:7" x14ac:dyDescent="0.3">
      <c r="G301" s="57"/>
    </row>
    <row r="302" spans="7:7" x14ac:dyDescent="0.3">
      <c r="G302" s="57"/>
    </row>
    <row r="303" spans="7:7" x14ac:dyDescent="0.3">
      <c r="G303" s="57"/>
    </row>
    <row r="304" spans="7:7" x14ac:dyDescent="0.3">
      <c r="G304" s="57"/>
    </row>
    <row r="305" spans="7:7" x14ac:dyDescent="0.3">
      <c r="G305" s="57"/>
    </row>
    <row r="306" spans="7:7" x14ac:dyDescent="0.3">
      <c r="G306" s="57"/>
    </row>
    <row r="307" spans="7:7" x14ac:dyDescent="0.3">
      <c r="G307" s="57"/>
    </row>
    <row r="308" spans="7:7" x14ac:dyDescent="0.3">
      <c r="G308" s="57"/>
    </row>
    <row r="309" spans="7:7" x14ac:dyDescent="0.3">
      <c r="G309" s="57"/>
    </row>
    <row r="310" spans="7:7" x14ac:dyDescent="0.3">
      <c r="G310" s="57"/>
    </row>
    <row r="311" spans="7:7" x14ac:dyDescent="0.3">
      <c r="G311" s="57"/>
    </row>
    <row r="312" spans="7:7" x14ac:dyDescent="0.3">
      <c r="G312" s="57"/>
    </row>
    <row r="313" spans="7:7" x14ac:dyDescent="0.3">
      <c r="G313" s="57"/>
    </row>
    <row r="314" spans="7:7" x14ac:dyDescent="0.3">
      <c r="G314" s="57"/>
    </row>
    <row r="315" spans="7:7" x14ac:dyDescent="0.3">
      <c r="G315" s="57"/>
    </row>
    <row r="316" spans="7:7" x14ac:dyDescent="0.3">
      <c r="G316" s="57"/>
    </row>
    <row r="317" spans="7:7" x14ac:dyDescent="0.3">
      <c r="G317" s="57"/>
    </row>
    <row r="318" spans="7:7" x14ac:dyDescent="0.3">
      <c r="G318" s="57"/>
    </row>
    <row r="319" spans="7:7" x14ac:dyDescent="0.3">
      <c r="G319" s="57"/>
    </row>
    <row r="320" spans="7:7" x14ac:dyDescent="0.3">
      <c r="G320" s="57"/>
    </row>
    <row r="321" spans="7:7" x14ac:dyDescent="0.3">
      <c r="G321" s="57"/>
    </row>
    <row r="322" spans="7:7" x14ac:dyDescent="0.3">
      <c r="G322" s="57"/>
    </row>
    <row r="323" spans="7:7" x14ac:dyDescent="0.3">
      <c r="G323" s="57"/>
    </row>
    <row r="324" spans="7:7" x14ac:dyDescent="0.3">
      <c r="G324" s="57"/>
    </row>
    <row r="325" spans="7:7" x14ac:dyDescent="0.3">
      <c r="G325" s="57"/>
    </row>
    <row r="326" spans="7:7" x14ac:dyDescent="0.3">
      <c r="G326" s="57"/>
    </row>
    <row r="327" spans="7:7" x14ac:dyDescent="0.3">
      <c r="G327" s="57"/>
    </row>
    <row r="328" spans="7:7" x14ac:dyDescent="0.3">
      <c r="G328" s="57"/>
    </row>
    <row r="329" spans="7:7" x14ac:dyDescent="0.3">
      <c r="G329" s="57"/>
    </row>
    <row r="330" spans="7:7" x14ac:dyDescent="0.3">
      <c r="G330" s="57"/>
    </row>
    <row r="331" spans="7:7" x14ac:dyDescent="0.3">
      <c r="G331" s="57"/>
    </row>
    <row r="332" spans="7:7" x14ac:dyDescent="0.3">
      <c r="G332" s="57"/>
    </row>
    <row r="333" spans="7:7" x14ac:dyDescent="0.3">
      <c r="G333" s="57"/>
    </row>
    <row r="334" spans="7:7" x14ac:dyDescent="0.3">
      <c r="G334" s="57"/>
    </row>
    <row r="335" spans="7:7" x14ac:dyDescent="0.3">
      <c r="G335" s="57"/>
    </row>
    <row r="336" spans="7:7" x14ac:dyDescent="0.3">
      <c r="G336" s="57"/>
    </row>
    <row r="337" spans="7:7" x14ac:dyDescent="0.3">
      <c r="G337" s="57"/>
    </row>
    <row r="338" spans="7:7" x14ac:dyDescent="0.3">
      <c r="G338" s="57"/>
    </row>
    <row r="339" spans="7:7" x14ac:dyDescent="0.3">
      <c r="G339" s="57"/>
    </row>
    <row r="340" spans="7:7" x14ac:dyDescent="0.3">
      <c r="G340" s="57"/>
    </row>
    <row r="341" spans="7:7" x14ac:dyDescent="0.3">
      <c r="G341" s="57"/>
    </row>
    <row r="342" spans="7:7" x14ac:dyDescent="0.3">
      <c r="G342" s="57"/>
    </row>
    <row r="343" spans="7:7" x14ac:dyDescent="0.3">
      <c r="G343" s="57"/>
    </row>
    <row r="344" spans="7:7" x14ac:dyDescent="0.3">
      <c r="G344" s="57"/>
    </row>
    <row r="345" spans="7:7" x14ac:dyDescent="0.3">
      <c r="G345" s="57"/>
    </row>
    <row r="346" spans="7:7" x14ac:dyDescent="0.3">
      <c r="G346" s="57"/>
    </row>
    <row r="347" spans="7:7" x14ac:dyDescent="0.3">
      <c r="G347" s="57"/>
    </row>
    <row r="348" spans="7:7" x14ac:dyDescent="0.3">
      <c r="G348" s="57"/>
    </row>
    <row r="349" spans="7:7" x14ac:dyDescent="0.3">
      <c r="G349" s="57"/>
    </row>
    <row r="350" spans="7:7" x14ac:dyDescent="0.3">
      <c r="G350" s="57"/>
    </row>
    <row r="351" spans="7:7" x14ac:dyDescent="0.3">
      <c r="G351" s="57"/>
    </row>
    <row r="352" spans="7:7" x14ac:dyDescent="0.3">
      <c r="G352" s="57"/>
    </row>
    <row r="353" spans="7:7" x14ac:dyDescent="0.3">
      <c r="G353" s="57"/>
    </row>
    <row r="354" spans="7:7" x14ac:dyDescent="0.3">
      <c r="G354" s="57"/>
    </row>
    <row r="355" spans="7:7" x14ac:dyDescent="0.3">
      <c r="G355" s="57"/>
    </row>
    <row r="356" spans="7:7" x14ac:dyDescent="0.3">
      <c r="G356" s="57"/>
    </row>
    <row r="357" spans="7:7" x14ac:dyDescent="0.3">
      <c r="G357" s="57"/>
    </row>
    <row r="358" spans="7:7" x14ac:dyDescent="0.3">
      <c r="G358" s="57"/>
    </row>
    <row r="359" spans="7:7" x14ac:dyDescent="0.3">
      <c r="G359" s="57"/>
    </row>
    <row r="360" spans="7:7" x14ac:dyDescent="0.3">
      <c r="G360" s="57"/>
    </row>
    <row r="361" spans="7:7" x14ac:dyDescent="0.3">
      <c r="G361" s="57"/>
    </row>
    <row r="362" spans="7:7" x14ac:dyDescent="0.3">
      <c r="G362" s="57"/>
    </row>
    <row r="363" spans="7:7" x14ac:dyDescent="0.3">
      <c r="G363" s="57"/>
    </row>
    <row r="364" spans="7:7" x14ac:dyDescent="0.3">
      <c r="G364" s="57"/>
    </row>
    <row r="365" spans="7:7" x14ac:dyDescent="0.3">
      <c r="G365" s="57"/>
    </row>
    <row r="366" spans="7:7" x14ac:dyDescent="0.3">
      <c r="G366" s="57"/>
    </row>
    <row r="367" spans="7:7" x14ac:dyDescent="0.3">
      <c r="G367" s="57"/>
    </row>
    <row r="368" spans="7:7" x14ac:dyDescent="0.3">
      <c r="G368" s="57"/>
    </row>
    <row r="369" spans="7:7" x14ac:dyDescent="0.3">
      <c r="G369" s="57"/>
    </row>
    <row r="370" spans="7:7" x14ac:dyDescent="0.3">
      <c r="G370" s="57"/>
    </row>
    <row r="371" spans="7:7" x14ac:dyDescent="0.3">
      <c r="G371" s="57"/>
    </row>
    <row r="372" spans="7:7" x14ac:dyDescent="0.3">
      <c r="G372" s="57"/>
    </row>
    <row r="373" spans="7:7" x14ac:dyDescent="0.3">
      <c r="G373" s="57"/>
    </row>
    <row r="374" spans="7:7" x14ac:dyDescent="0.3">
      <c r="G374" s="57"/>
    </row>
    <row r="375" spans="7:7" x14ac:dyDescent="0.3">
      <c r="G375" s="57"/>
    </row>
    <row r="376" spans="7:7" x14ac:dyDescent="0.3">
      <c r="G376" s="57"/>
    </row>
    <row r="377" spans="7:7" x14ac:dyDescent="0.3">
      <c r="G377" s="57"/>
    </row>
    <row r="378" spans="7:7" x14ac:dyDescent="0.3">
      <c r="G378" s="57"/>
    </row>
    <row r="379" spans="7:7" x14ac:dyDescent="0.3">
      <c r="G379" s="57"/>
    </row>
    <row r="380" spans="7:7" x14ac:dyDescent="0.3">
      <c r="G380" s="57"/>
    </row>
    <row r="381" spans="7:7" x14ac:dyDescent="0.3">
      <c r="G381" s="57"/>
    </row>
    <row r="382" spans="7:7" x14ac:dyDescent="0.3">
      <c r="G382" s="57"/>
    </row>
    <row r="383" spans="7:7" x14ac:dyDescent="0.3">
      <c r="G383" s="57"/>
    </row>
    <row r="384" spans="7:7" x14ac:dyDescent="0.3">
      <c r="G384" s="57"/>
    </row>
    <row r="385" spans="7:7" x14ac:dyDescent="0.3">
      <c r="G385" s="57"/>
    </row>
    <row r="386" spans="7:7" x14ac:dyDescent="0.3">
      <c r="G386" s="57"/>
    </row>
    <row r="387" spans="7:7" x14ac:dyDescent="0.3">
      <c r="G387" s="57"/>
    </row>
    <row r="388" spans="7:7" x14ac:dyDescent="0.3">
      <c r="G388" s="57"/>
    </row>
    <row r="389" spans="7:7" x14ac:dyDescent="0.3">
      <c r="G389" s="57"/>
    </row>
    <row r="390" spans="7:7" x14ac:dyDescent="0.3">
      <c r="G390" s="57"/>
    </row>
    <row r="391" spans="7:7" x14ac:dyDescent="0.3">
      <c r="G391" s="57"/>
    </row>
    <row r="392" spans="7:7" x14ac:dyDescent="0.3">
      <c r="G392" s="57"/>
    </row>
    <row r="393" spans="7:7" x14ac:dyDescent="0.3">
      <c r="G393" s="57"/>
    </row>
    <row r="394" spans="7:7" x14ac:dyDescent="0.3">
      <c r="G394" s="57"/>
    </row>
    <row r="395" spans="7:7" x14ac:dyDescent="0.3">
      <c r="G395" s="57"/>
    </row>
    <row r="396" spans="7:7" x14ac:dyDescent="0.3">
      <c r="G396" s="57"/>
    </row>
    <row r="397" spans="7:7" x14ac:dyDescent="0.3">
      <c r="G397" s="57"/>
    </row>
    <row r="398" spans="7:7" x14ac:dyDescent="0.3">
      <c r="G398" s="57"/>
    </row>
    <row r="399" spans="7:7" x14ac:dyDescent="0.3">
      <c r="G399" s="57"/>
    </row>
    <row r="400" spans="7:7" x14ac:dyDescent="0.3">
      <c r="G400" s="57"/>
    </row>
    <row r="401" spans="7:7" x14ac:dyDescent="0.3">
      <c r="G401" s="57"/>
    </row>
    <row r="402" spans="7:7" x14ac:dyDescent="0.3">
      <c r="G402" s="57"/>
    </row>
    <row r="403" spans="7:7" x14ac:dyDescent="0.3">
      <c r="G403" s="57"/>
    </row>
    <row r="404" spans="7:7" x14ac:dyDescent="0.3">
      <c r="G404" s="57"/>
    </row>
    <row r="405" spans="7:7" x14ac:dyDescent="0.3">
      <c r="G405" s="57"/>
    </row>
    <row r="406" spans="7:7" x14ac:dyDescent="0.3">
      <c r="G406" s="57"/>
    </row>
    <row r="407" spans="7:7" x14ac:dyDescent="0.3">
      <c r="G407" s="57"/>
    </row>
    <row r="408" spans="7:7" x14ac:dyDescent="0.3">
      <c r="G408" s="57"/>
    </row>
    <row r="409" spans="7:7" x14ac:dyDescent="0.3">
      <c r="G409" s="57"/>
    </row>
    <row r="410" spans="7:7" x14ac:dyDescent="0.3">
      <c r="G410" s="57"/>
    </row>
    <row r="411" spans="7:7" x14ac:dyDescent="0.3">
      <c r="G411" s="57"/>
    </row>
    <row r="412" spans="7:7" x14ac:dyDescent="0.3">
      <c r="G412" s="57"/>
    </row>
    <row r="413" spans="7:7" x14ac:dyDescent="0.3">
      <c r="G413" s="57"/>
    </row>
    <row r="414" spans="7:7" x14ac:dyDescent="0.3">
      <c r="G414" s="57"/>
    </row>
    <row r="415" spans="7:7" x14ac:dyDescent="0.3">
      <c r="G415" s="57"/>
    </row>
    <row r="416" spans="7:7" x14ac:dyDescent="0.3">
      <c r="G416" s="57"/>
    </row>
    <row r="417" spans="7:7" x14ac:dyDescent="0.3">
      <c r="G417" s="57"/>
    </row>
    <row r="418" spans="7:7" x14ac:dyDescent="0.3">
      <c r="G418" s="57"/>
    </row>
    <row r="419" spans="7:7" x14ac:dyDescent="0.3">
      <c r="G419" s="57"/>
    </row>
    <row r="420" spans="7:7" x14ac:dyDescent="0.3">
      <c r="G420" s="57"/>
    </row>
    <row r="421" spans="7:7" x14ac:dyDescent="0.3">
      <c r="G421" s="57"/>
    </row>
    <row r="422" spans="7:7" x14ac:dyDescent="0.3">
      <c r="G422" s="57"/>
    </row>
    <row r="423" spans="7:7" x14ac:dyDescent="0.3">
      <c r="G423" s="57"/>
    </row>
    <row r="424" spans="7:7" x14ac:dyDescent="0.3">
      <c r="G424" s="57"/>
    </row>
    <row r="425" spans="7:7" x14ac:dyDescent="0.3">
      <c r="G425" s="57"/>
    </row>
    <row r="426" spans="7:7" x14ac:dyDescent="0.3">
      <c r="G426" s="57"/>
    </row>
    <row r="427" spans="7:7" x14ac:dyDescent="0.3">
      <c r="G427" s="57"/>
    </row>
    <row r="428" spans="7:7" x14ac:dyDescent="0.3">
      <c r="G428" s="57"/>
    </row>
    <row r="429" spans="7:7" x14ac:dyDescent="0.3">
      <c r="G429" s="57"/>
    </row>
    <row r="430" spans="7:7" x14ac:dyDescent="0.3">
      <c r="G430" s="57"/>
    </row>
    <row r="431" spans="7:7" x14ac:dyDescent="0.3">
      <c r="G431" s="57"/>
    </row>
    <row r="432" spans="7:7" x14ac:dyDescent="0.3">
      <c r="G432" s="57"/>
    </row>
    <row r="433" spans="7:7" x14ac:dyDescent="0.3">
      <c r="G433" s="57"/>
    </row>
    <row r="434" spans="7:7" x14ac:dyDescent="0.3">
      <c r="G434" s="57"/>
    </row>
    <row r="435" spans="7:7" x14ac:dyDescent="0.3">
      <c r="G435" s="57"/>
    </row>
    <row r="436" spans="7:7" x14ac:dyDescent="0.3">
      <c r="G436" s="57"/>
    </row>
    <row r="437" spans="7:7" x14ac:dyDescent="0.3">
      <c r="G437" s="57"/>
    </row>
    <row r="438" spans="7:7" x14ac:dyDescent="0.3">
      <c r="G438" s="57"/>
    </row>
    <row r="439" spans="7:7" x14ac:dyDescent="0.3">
      <c r="G439" s="57"/>
    </row>
    <row r="440" spans="7:7" x14ac:dyDescent="0.3">
      <c r="G440" s="57"/>
    </row>
    <row r="441" spans="7:7" x14ac:dyDescent="0.3">
      <c r="G441" s="57"/>
    </row>
    <row r="442" spans="7:7" x14ac:dyDescent="0.3">
      <c r="G442" s="57"/>
    </row>
    <row r="443" spans="7:7" x14ac:dyDescent="0.3">
      <c r="G443" s="57"/>
    </row>
    <row r="444" spans="7:7" x14ac:dyDescent="0.3">
      <c r="G444" s="57"/>
    </row>
    <row r="445" spans="7:7" x14ac:dyDescent="0.3">
      <c r="G445" s="57"/>
    </row>
    <row r="446" spans="7:7" x14ac:dyDescent="0.3">
      <c r="G446" s="57"/>
    </row>
    <row r="447" spans="7:7" x14ac:dyDescent="0.3">
      <c r="G447" s="57"/>
    </row>
    <row r="448" spans="7:7" x14ac:dyDescent="0.3">
      <c r="G448" s="57"/>
    </row>
    <row r="449" spans="7:7" x14ac:dyDescent="0.3">
      <c r="G449" s="57"/>
    </row>
    <row r="450" spans="7:7" x14ac:dyDescent="0.3">
      <c r="G450" s="57"/>
    </row>
    <row r="451" spans="7:7" x14ac:dyDescent="0.3">
      <c r="G451" s="57"/>
    </row>
    <row r="452" spans="7:7" x14ac:dyDescent="0.3">
      <c r="G452" s="57"/>
    </row>
    <row r="453" spans="7:7" x14ac:dyDescent="0.3">
      <c r="G453" s="57"/>
    </row>
    <row r="454" spans="7:7" x14ac:dyDescent="0.3">
      <c r="G454" s="57"/>
    </row>
    <row r="455" spans="7:7" x14ac:dyDescent="0.3">
      <c r="G455" s="57"/>
    </row>
    <row r="456" spans="7:7" x14ac:dyDescent="0.3">
      <c r="G456" s="57"/>
    </row>
    <row r="457" spans="7:7" x14ac:dyDescent="0.3">
      <c r="G457" s="57"/>
    </row>
    <row r="458" spans="7:7" x14ac:dyDescent="0.3">
      <c r="G458" s="57"/>
    </row>
    <row r="459" spans="7:7" x14ac:dyDescent="0.3">
      <c r="G459" s="57"/>
    </row>
    <row r="460" spans="7:7" x14ac:dyDescent="0.3">
      <c r="G460" s="57"/>
    </row>
    <row r="461" spans="7:7" x14ac:dyDescent="0.3">
      <c r="G461" s="57"/>
    </row>
    <row r="462" spans="7:7" x14ac:dyDescent="0.3">
      <c r="G462" s="57"/>
    </row>
    <row r="463" spans="7:7" x14ac:dyDescent="0.3">
      <c r="G463" s="57"/>
    </row>
    <row r="464" spans="7:7" x14ac:dyDescent="0.3">
      <c r="G464" s="57"/>
    </row>
    <row r="465" spans="7:7" x14ac:dyDescent="0.3">
      <c r="G465" s="57"/>
    </row>
    <row r="466" spans="7:7" x14ac:dyDescent="0.3">
      <c r="G466" s="57"/>
    </row>
    <row r="467" spans="7:7" x14ac:dyDescent="0.3">
      <c r="G467" s="57"/>
    </row>
    <row r="468" spans="7:7" x14ac:dyDescent="0.3">
      <c r="G468" s="57"/>
    </row>
    <row r="469" spans="7:7" x14ac:dyDescent="0.3">
      <c r="G469" s="57"/>
    </row>
    <row r="470" spans="7:7" x14ac:dyDescent="0.3">
      <c r="G470" s="57"/>
    </row>
    <row r="471" spans="7:7" x14ac:dyDescent="0.3">
      <c r="G471" s="57"/>
    </row>
    <row r="472" spans="7:7" x14ac:dyDescent="0.3">
      <c r="G472" s="57"/>
    </row>
    <row r="473" spans="7:7" x14ac:dyDescent="0.3">
      <c r="G473" s="57"/>
    </row>
    <row r="474" spans="7:7" x14ac:dyDescent="0.3">
      <c r="G474" s="57"/>
    </row>
    <row r="475" spans="7:7" x14ac:dyDescent="0.3">
      <c r="G475" s="57"/>
    </row>
    <row r="476" spans="7:7" x14ac:dyDescent="0.3">
      <c r="G476" s="57"/>
    </row>
    <row r="477" spans="7:7" x14ac:dyDescent="0.3">
      <c r="G477" s="57"/>
    </row>
    <row r="478" spans="7:7" x14ac:dyDescent="0.3">
      <c r="G478" s="57"/>
    </row>
    <row r="479" spans="7:7" x14ac:dyDescent="0.3">
      <c r="G479" s="57"/>
    </row>
    <row r="480" spans="7:7" x14ac:dyDescent="0.3">
      <c r="G480" s="57"/>
    </row>
    <row r="481" spans="7:7" x14ac:dyDescent="0.3">
      <c r="G481" s="57"/>
    </row>
    <row r="482" spans="7:7" x14ac:dyDescent="0.3">
      <c r="G482" s="57"/>
    </row>
    <row r="483" spans="7:7" x14ac:dyDescent="0.3">
      <c r="G483" s="57"/>
    </row>
    <row r="484" spans="7:7" x14ac:dyDescent="0.3">
      <c r="G484" s="57"/>
    </row>
    <row r="485" spans="7:7" x14ac:dyDescent="0.3">
      <c r="G485" s="57"/>
    </row>
    <row r="486" spans="7:7" x14ac:dyDescent="0.3">
      <c r="G486" s="57"/>
    </row>
    <row r="487" spans="7:7" x14ac:dyDescent="0.3">
      <c r="G487" s="57"/>
    </row>
    <row r="488" spans="7:7" x14ac:dyDescent="0.3">
      <c r="G488" s="57"/>
    </row>
    <row r="489" spans="7:7" x14ac:dyDescent="0.3">
      <c r="G489" s="57"/>
    </row>
    <row r="490" spans="7:7" x14ac:dyDescent="0.3">
      <c r="G490" s="57"/>
    </row>
    <row r="491" spans="7:7" x14ac:dyDescent="0.3">
      <c r="G491" s="57"/>
    </row>
    <row r="492" spans="7:7" x14ac:dyDescent="0.3">
      <c r="G492" s="57"/>
    </row>
    <row r="493" spans="7:7" x14ac:dyDescent="0.3">
      <c r="G493" s="57"/>
    </row>
    <row r="494" spans="7:7" x14ac:dyDescent="0.3">
      <c r="G494" s="57"/>
    </row>
    <row r="495" spans="7:7" x14ac:dyDescent="0.3">
      <c r="G495" s="57"/>
    </row>
    <row r="496" spans="7:7" x14ac:dyDescent="0.3">
      <c r="G496" s="57"/>
    </row>
    <row r="497" spans="7:7" x14ac:dyDescent="0.3">
      <c r="G497" s="57"/>
    </row>
    <row r="498" spans="7:7" x14ac:dyDescent="0.3">
      <c r="G498" s="57"/>
    </row>
    <row r="499" spans="7:7" x14ac:dyDescent="0.3">
      <c r="G499" s="57"/>
    </row>
    <row r="500" spans="7:7" x14ac:dyDescent="0.3">
      <c r="G500" s="57"/>
    </row>
    <row r="501" spans="7:7" x14ac:dyDescent="0.3">
      <c r="G501" s="57"/>
    </row>
    <row r="502" spans="7:7" x14ac:dyDescent="0.3">
      <c r="G502" s="57"/>
    </row>
    <row r="503" spans="7:7" x14ac:dyDescent="0.3">
      <c r="G503" s="57"/>
    </row>
    <row r="504" spans="7:7" x14ac:dyDescent="0.3">
      <c r="G504" s="57"/>
    </row>
    <row r="505" spans="7:7" x14ac:dyDescent="0.3">
      <c r="G505" s="57"/>
    </row>
    <row r="506" spans="7:7" x14ac:dyDescent="0.3">
      <c r="G506" s="57"/>
    </row>
    <row r="507" spans="7:7" x14ac:dyDescent="0.3">
      <c r="G507" s="57"/>
    </row>
    <row r="508" spans="7:7" x14ac:dyDescent="0.3">
      <c r="G508" s="57"/>
    </row>
    <row r="509" spans="7:7" x14ac:dyDescent="0.3">
      <c r="G509" s="57"/>
    </row>
    <row r="510" spans="7:7" x14ac:dyDescent="0.3">
      <c r="G510" s="57"/>
    </row>
    <row r="511" spans="7:7" x14ac:dyDescent="0.3">
      <c r="G511" s="57"/>
    </row>
    <row r="512" spans="7:7" x14ac:dyDescent="0.3">
      <c r="G512" s="57"/>
    </row>
    <row r="513" spans="7:7" x14ac:dyDescent="0.3">
      <c r="G513" s="57"/>
    </row>
    <row r="514" spans="7:7" x14ac:dyDescent="0.3">
      <c r="G514" s="57"/>
    </row>
    <row r="515" spans="7:7" x14ac:dyDescent="0.3">
      <c r="G515" s="57"/>
    </row>
    <row r="516" spans="7:7" x14ac:dyDescent="0.3">
      <c r="G516" s="57"/>
    </row>
    <row r="517" spans="7:7" x14ac:dyDescent="0.3">
      <c r="G517" s="57"/>
    </row>
    <row r="518" spans="7:7" x14ac:dyDescent="0.3">
      <c r="G518" s="57"/>
    </row>
    <row r="519" spans="7:7" x14ac:dyDescent="0.3">
      <c r="G519" s="57"/>
    </row>
    <row r="520" spans="7:7" x14ac:dyDescent="0.3">
      <c r="G520" s="57"/>
    </row>
    <row r="521" spans="7:7" x14ac:dyDescent="0.3">
      <c r="G521" s="57"/>
    </row>
    <row r="522" spans="7:7" x14ac:dyDescent="0.3">
      <c r="G522" s="57"/>
    </row>
    <row r="523" spans="7:7" x14ac:dyDescent="0.3">
      <c r="G523" s="57"/>
    </row>
    <row r="524" spans="7:7" x14ac:dyDescent="0.3">
      <c r="G524" s="57"/>
    </row>
    <row r="525" spans="7:7" x14ac:dyDescent="0.3">
      <c r="G525" s="57"/>
    </row>
    <row r="526" spans="7:7" x14ac:dyDescent="0.3">
      <c r="G526" s="57"/>
    </row>
    <row r="527" spans="7:7" x14ac:dyDescent="0.3">
      <c r="G527" s="57"/>
    </row>
    <row r="528" spans="7:7" x14ac:dyDescent="0.3">
      <c r="G528" s="57"/>
    </row>
    <row r="529" spans="7:7" x14ac:dyDescent="0.3">
      <c r="G529" s="57"/>
    </row>
    <row r="530" spans="7:7" x14ac:dyDescent="0.3">
      <c r="G530" s="57"/>
    </row>
    <row r="531" spans="7:7" x14ac:dyDescent="0.3">
      <c r="G531" s="57"/>
    </row>
    <row r="532" spans="7:7" x14ac:dyDescent="0.3">
      <c r="G532" s="57"/>
    </row>
    <row r="533" spans="7:7" x14ac:dyDescent="0.3">
      <c r="G533" s="57"/>
    </row>
    <row r="534" spans="7:7" x14ac:dyDescent="0.3">
      <c r="G534" s="57"/>
    </row>
    <row r="535" spans="7:7" x14ac:dyDescent="0.3">
      <c r="G535" s="57"/>
    </row>
    <row r="536" spans="7:7" x14ac:dyDescent="0.3">
      <c r="G536" s="57"/>
    </row>
    <row r="537" spans="7:7" x14ac:dyDescent="0.3">
      <c r="G537" s="57"/>
    </row>
    <row r="538" spans="7:7" x14ac:dyDescent="0.3">
      <c r="G538" s="57"/>
    </row>
    <row r="539" spans="7:7" x14ac:dyDescent="0.3">
      <c r="G539" s="57"/>
    </row>
    <row r="540" spans="7:7" x14ac:dyDescent="0.3">
      <c r="G540" s="57"/>
    </row>
    <row r="541" spans="7:7" x14ac:dyDescent="0.3">
      <c r="G541" s="57"/>
    </row>
    <row r="542" spans="7:7" x14ac:dyDescent="0.3">
      <c r="G542" s="57"/>
    </row>
    <row r="543" spans="7:7" x14ac:dyDescent="0.3">
      <c r="G543" s="57"/>
    </row>
    <row r="544" spans="7:7" x14ac:dyDescent="0.3">
      <c r="G544" s="57"/>
    </row>
    <row r="545" spans="7:7" x14ac:dyDescent="0.3">
      <c r="G545" s="57"/>
    </row>
    <row r="546" spans="7:7" x14ac:dyDescent="0.3">
      <c r="G546" s="57"/>
    </row>
    <row r="547" spans="7:7" x14ac:dyDescent="0.3">
      <c r="G547" s="57"/>
    </row>
    <row r="548" spans="7:7" x14ac:dyDescent="0.3">
      <c r="G548" s="57"/>
    </row>
    <row r="549" spans="7:7" x14ac:dyDescent="0.3">
      <c r="G549" s="57"/>
    </row>
    <row r="550" spans="7:7" x14ac:dyDescent="0.3">
      <c r="G550" s="57"/>
    </row>
    <row r="551" spans="7:7" x14ac:dyDescent="0.3">
      <c r="G551" s="57"/>
    </row>
    <row r="552" spans="7:7" x14ac:dyDescent="0.3">
      <c r="G552" s="57"/>
    </row>
    <row r="553" spans="7:7" x14ac:dyDescent="0.3">
      <c r="G553" s="57"/>
    </row>
    <row r="554" spans="7:7" x14ac:dyDescent="0.3">
      <c r="G554" s="57"/>
    </row>
    <row r="555" spans="7:7" x14ac:dyDescent="0.3">
      <c r="G555" s="57"/>
    </row>
    <row r="556" spans="7:7" x14ac:dyDescent="0.3">
      <c r="G556" s="57"/>
    </row>
    <row r="557" spans="7:7" x14ac:dyDescent="0.3">
      <c r="G557" s="57"/>
    </row>
    <row r="558" spans="7:7" x14ac:dyDescent="0.3">
      <c r="G558" s="57"/>
    </row>
    <row r="559" spans="7:7" x14ac:dyDescent="0.3">
      <c r="G559" s="57"/>
    </row>
    <row r="560" spans="7:7" x14ac:dyDescent="0.3">
      <c r="G560" s="57"/>
    </row>
    <row r="561" spans="7:7" x14ac:dyDescent="0.3">
      <c r="G561" s="57"/>
    </row>
    <row r="562" spans="7:7" x14ac:dyDescent="0.3">
      <c r="G562" s="57"/>
    </row>
    <row r="563" spans="7:7" x14ac:dyDescent="0.3">
      <c r="G563" s="57"/>
    </row>
    <row r="564" spans="7:7" x14ac:dyDescent="0.3">
      <c r="G564" s="57"/>
    </row>
    <row r="565" spans="7:7" x14ac:dyDescent="0.3">
      <c r="G565" s="57"/>
    </row>
    <row r="566" spans="7:7" x14ac:dyDescent="0.3">
      <c r="G566" s="57"/>
    </row>
    <row r="567" spans="7:7" x14ac:dyDescent="0.3">
      <c r="G567" s="57"/>
    </row>
    <row r="568" spans="7:7" x14ac:dyDescent="0.3">
      <c r="G568" s="57"/>
    </row>
    <row r="569" spans="7:7" x14ac:dyDescent="0.3">
      <c r="G569" s="57"/>
    </row>
    <row r="570" spans="7:7" x14ac:dyDescent="0.3">
      <c r="G570" s="57"/>
    </row>
    <row r="571" spans="7:7" x14ac:dyDescent="0.3">
      <c r="G571" s="57"/>
    </row>
    <row r="572" spans="7:7" x14ac:dyDescent="0.3">
      <c r="G572" s="57"/>
    </row>
    <row r="573" spans="7:7" x14ac:dyDescent="0.3">
      <c r="G573" s="57"/>
    </row>
    <row r="574" spans="7:7" x14ac:dyDescent="0.3">
      <c r="G574" s="57"/>
    </row>
    <row r="575" spans="7:7" x14ac:dyDescent="0.3">
      <c r="G575" s="57"/>
    </row>
    <row r="576" spans="7:7" x14ac:dyDescent="0.3">
      <c r="G576" s="57"/>
    </row>
    <row r="577" spans="7:7" x14ac:dyDescent="0.3">
      <c r="G577" s="57"/>
    </row>
    <row r="578" spans="7:7" x14ac:dyDescent="0.3">
      <c r="G578" s="57"/>
    </row>
    <row r="579" spans="7:7" x14ac:dyDescent="0.3">
      <c r="G579" s="57"/>
    </row>
    <row r="580" spans="7:7" x14ac:dyDescent="0.3">
      <c r="G580" s="57"/>
    </row>
    <row r="581" spans="7:7" x14ac:dyDescent="0.3">
      <c r="G581" s="57"/>
    </row>
    <row r="582" spans="7:7" x14ac:dyDescent="0.3">
      <c r="G582" s="57"/>
    </row>
    <row r="583" spans="7:7" x14ac:dyDescent="0.3">
      <c r="G583" s="57"/>
    </row>
    <row r="584" spans="7:7" x14ac:dyDescent="0.3">
      <c r="G584" s="57"/>
    </row>
    <row r="585" spans="7:7" x14ac:dyDescent="0.3">
      <c r="G585" s="57"/>
    </row>
    <row r="586" spans="7:7" x14ac:dyDescent="0.3">
      <c r="G586" s="57"/>
    </row>
    <row r="587" spans="7:7" x14ac:dyDescent="0.3">
      <c r="G587" s="57"/>
    </row>
    <row r="588" spans="7:7" x14ac:dyDescent="0.3">
      <c r="G588" s="57"/>
    </row>
    <row r="589" spans="7:7" x14ac:dyDescent="0.3">
      <c r="G589" s="57"/>
    </row>
    <row r="590" spans="7:7" x14ac:dyDescent="0.3">
      <c r="G590" s="57"/>
    </row>
    <row r="591" spans="7:7" x14ac:dyDescent="0.3">
      <c r="G591" s="57"/>
    </row>
    <row r="592" spans="7:7" x14ac:dyDescent="0.3">
      <c r="G592" s="57"/>
    </row>
    <row r="593" spans="7:7" x14ac:dyDescent="0.3">
      <c r="G593" s="57"/>
    </row>
    <row r="594" spans="7:7" x14ac:dyDescent="0.3">
      <c r="G594" s="57"/>
    </row>
    <row r="595" spans="7:7" x14ac:dyDescent="0.3">
      <c r="G595" s="57"/>
    </row>
    <row r="596" spans="7:7" x14ac:dyDescent="0.3">
      <c r="G596" s="57"/>
    </row>
    <row r="597" spans="7:7" x14ac:dyDescent="0.3">
      <c r="G597" s="57"/>
    </row>
    <row r="598" spans="7:7" x14ac:dyDescent="0.3">
      <c r="G598" s="57"/>
    </row>
    <row r="599" spans="7:7" x14ac:dyDescent="0.3">
      <c r="G599" s="57"/>
    </row>
    <row r="600" spans="7:7" x14ac:dyDescent="0.3">
      <c r="G600" s="57"/>
    </row>
    <row r="601" spans="7:7" x14ac:dyDescent="0.3">
      <c r="G601" s="57"/>
    </row>
    <row r="602" spans="7:7" x14ac:dyDescent="0.3">
      <c r="G602" s="57"/>
    </row>
    <row r="603" spans="7:7" x14ac:dyDescent="0.3">
      <c r="G603" s="57"/>
    </row>
    <row r="604" spans="7:7" x14ac:dyDescent="0.3">
      <c r="G604" s="57"/>
    </row>
    <row r="605" spans="7:7" x14ac:dyDescent="0.3">
      <c r="G605" s="57"/>
    </row>
    <row r="606" spans="7:7" x14ac:dyDescent="0.3">
      <c r="G606" s="57"/>
    </row>
    <row r="607" spans="7:7" x14ac:dyDescent="0.3">
      <c r="G607" s="57"/>
    </row>
    <row r="608" spans="7:7" x14ac:dyDescent="0.3">
      <c r="G608" s="57"/>
    </row>
    <row r="609" spans="7:7" x14ac:dyDescent="0.3">
      <c r="G609" s="57"/>
    </row>
    <row r="610" spans="7:7" x14ac:dyDescent="0.3">
      <c r="G610" s="57"/>
    </row>
    <row r="611" spans="7:7" x14ac:dyDescent="0.3">
      <c r="G611" s="57"/>
    </row>
    <row r="612" spans="7:7" x14ac:dyDescent="0.3">
      <c r="G612" s="57"/>
    </row>
    <row r="613" spans="7:7" x14ac:dyDescent="0.3">
      <c r="G613" s="57"/>
    </row>
    <row r="614" spans="7:7" x14ac:dyDescent="0.3">
      <c r="G614" s="57"/>
    </row>
    <row r="615" spans="7:7" x14ac:dyDescent="0.3">
      <c r="G615" s="57"/>
    </row>
    <row r="616" spans="7:7" x14ac:dyDescent="0.3">
      <c r="G616" s="57"/>
    </row>
    <row r="617" spans="7:7" x14ac:dyDescent="0.3">
      <c r="G617" s="57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0CE15-A099-9A44-8C4F-189392C34039}">
  <sheetPr codeName="Hoja6"/>
  <dimension ref="A1:J21"/>
  <sheetViews>
    <sheetView showGridLines="0" zoomScaleNormal="100" workbookViewId="0">
      <selection activeCell="J4" sqref="J4"/>
    </sheetView>
  </sheetViews>
  <sheetFormatPr baseColWidth="10" defaultRowHeight="14.4" x14ac:dyDescent="0.3"/>
  <cols>
    <col min="1" max="1" width="21.109375" bestFit="1" customWidth="1"/>
    <col min="2" max="2" width="22.109375" customWidth="1"/>
    <col min="3" max="3" width="23.44140625" bestFit="1" customWidth="1"/>
    <col min="4" max="4" width="16" style="55" bestFit="1" customWidth="1"/>
    <col min="5" max="5" width="20" bestFit="1" customWidth="1"/>
    <col min="6" max="6" width="15.6640625" customWidth="1"/>
    <col min="7" max="7" width="2.44140625" customWidth="1"/>
    <col min="8" max="8" width="21.109375" bestFit="1" customWidth="1"/>
    <col min="9" max="9" width="26.44140625" bestFit="1" customWidth="1"/>
    <col min="10" max="10" width="17.5546875" customWidth="1"/>
  </cols>
  <sheetData>
    <row r="1" spans="1:10" x14ac:dyDescent="0.3">
      <c r="D1"/>
    </row>
    <row r="2" spans="1:10" x14ac:dyDescent="0.3">
      <c r="D2"/>
    </row>
    <row r="3" spans="1:10" ht="24" customHeight="1" x14ac:dyDescent="0.3">
      <c r="D3"/>
    </row>
    <row r="4" spans="1:10" ht="40.200000000000003" thickBot="1" x14ac:dyDescent="0.35">
      <c r="A4" s="71" t="s">
        <v>201</v>
      </c>
      <c r="B4" s="71" t="s">
        <v>202</v>
      </c>
      <c r="C4" s="71" t="s">
        <v>195</v>
      </c>
      <c r="D4" s="71" t="s">
        <v>204</v>
      </c>
      <c r="E4" s="71" t="s">
        <v>205</v>
      </c>
      <c r="F4" s="71" t="s">
        <v>206</v>
      </c>
      <c r="H4" s="71" t="s">
        <v>201</v>
      </c>
      <c r="I4" s="71" t="s">
        <v>195</v>
      </c>
      <c r="J4" s="71" t="s">
        <v>204</v>
      </c>
    </row>
    <row r="5" spans="1:10" ht="15" thickTop="1" x14ac:dyDescent="0.3">
      <c r="A5" s="60">
        <v>44779</v>
      </c>
      <c r="B5" s="52" t="s">
        <v>141</v>
      </c>
      <c r="C5" s="52" t="s">
        <v>197</v>
      </c>
      <c r="D5" s="104">
        <v>50</v>
      </c>
      <c r="E5" s="59" t="s">
        <v>4</v>
      </c>
      <c r="F5" s="59"/>
      <c r="H5" s="58">
        <v>44796</v>
      </c>
      <c r="I5" s="51" t="s">
        <v>197</v>
      </c>
      <c r="J5" s="105">
        <v>40</v>
      </c>
    </row>
    <row r="6" spans="1:10" x14ac:dyDescent="0.3">
      <c r="A6" s="58">
        <v>44796</v>
      </c>
      <c r="B6" s="51" t="s">
        <v>141</v>
      </c>
      <c r="C6" s="51" t="s">
        <v>140</v>
      </c>
      <c r="D6" s="105">
        <v>680</v>
      </c>
      <c r="E6" s="59" t="s">
        <v>4</v>
      </c>
      <c r="F6" s="59"/>
      <c r="H6" s="58">
        <v>44802</v>
      </c>
      <c r="I6" s="52" t="s">
        <v>140</v>
      </c>
      <c r="J6" s="105">
        <v>50</v>
      </c>
    </row>
    <row r="7" spans="1:10" x14ac:dyDescent="0.3">
      <c r="A7" s="58">
        <v>44853</v>
      </c>
      <c r="B7" s="51" t="s">
        <v>142</v>
      </c>
      <c r="C7" s="51" t="s">
        <v>203</v>
      </c>
      <c r="D7" s="105">
        <v>425</v>
      </c>
      <c r="E7" s="59">
        <v>1904140098</v>
      </c>
      <c r="F7" s="59" t="s">
        <v>137</v>
      </c>
      <c r="H7" s="58">
        <v>44876</v>
      </c>
      <c r="I7" s="52" t="s">
        <v>140</v>
      </c>
      <c r="J7" s="105">
        <v>26.63</v>
      </c>
    </row>
    <row r="8" spans="1:10" x14ac:dyDescent="0.3">
      <c r="A8" s="58">
        <v>44866</v>
      </c>
      <c r="B8" s="51" t="s">
        <v>141</v>
      </c>
      <c r="C8" s="51" t="s">
        <v>140</v>
      </c>
      <c r="D8" s="105">
        <v>450</v>
      </c>
      <c r="E8" s="59" t="s">
        <v>4</v>
      </c>
      <c r="F8" s="59" t="s">
        <v>4</v>
      </c>
      <c r="H8" s="58">
        <v>44929</v>
      </c>
      <c r="I8" s="52" t="s">
        <v>140</v>
      </c>
      <c r="J8" s="104">
        <v>75.62</v>
      </c>
    </row>
    <row r="9" spans="1:10" x14ac:dyDescent="0.3">
      <c r="A9" s="58">
        <v>44876</v>
      </c>
      <c r="B9" s="51" t="s">
        <v>142</v>
      </c>
      <c r="C9" s="51" t="s">
        <v>143</v>
      </c>
      <c r="D9" s="105">
        <v>584.25</v>
      </c>
      <c r="E9" s="59" t="s">
        <v>144</v>
      </c>
      <c r="F9" s="59" t="s">
        <v>147</v>
      </c>
      <c r="H9" s="58"/>
      <c r="I9" s="51"/>
      <c r="J9" s="105"/>
    </row>
    <row r="10" spans="1:10" x14ac:dyDescent="0.3">
      <c r="A10" s="60">
        <v>44886</v>
      </c>
      <c r="B10" s="52" t="s">
        <v>142</v>
      </c>
      <c r="C10" s="51" t="s">
        <v>143</v>
      </c>
      <c r="D10" s="105">
        <v>425</v>
      </c>
      <c r="E10" s="59" t="s">
        <v>145</v>
      </c>
      <c r="F10" s="59" t="s">
        <v>146</v>
      </c>
      <c r="H10" s="58"/>
      <c r="I10" s="52"/>
      <c r="J10" s="105"/>
    </row>
    <row r="11" spans="1:10" x14ac:dyDescent="0.3">
      <c r="A11" s="60">
        <v>44929</v>
      </c>
      <c r="B11" s="52" t="s">
        <v>142</v>
      </c>
      <c r="C11" s="51" t="s">
        <v>143</v>
      </c>
      <c r="D11" s="105">
        <v>1038.5</v>
      </c>
      <c r="E11" s="59" t="s">
        <v>148</v>
      </c>
      <c r="F11" s="59" t="s">
        <v>147</v>
      </c>
      <c r="H11" s="58"/>
      <c r="I11" s="52"/>
      <c r="J11" s="105"/>
    </row>
    <row r="12" spans="1:10" x14ac:dyDescent="0.3">
      <c r="A12" s="52"/>
      <c r="B12" s="52"/>
      <c r="C12" s="52"/>
      <c r="D12" s="105"/>
      <c r="E12" s="59"/>
      <c r="F12" s="59"/>
      <c r="H12" s="58"/>
      <c r="I12" s="52"/>
      <c r="J12" s="105"/>
    </row>
    <row r="13" spans="1:10" x14ac:dyDescent="0.3">
      <c r="A13" s="52"/>
      <c r="B13" s="52"/>
      <c r="C13" s="52"/>
      <c r="D13" s="105"/>
      <c r="E13" s="59"/>
      <c r="F13" s="59"/>
      <c r="H13" s="58"/>
      <c r="I13" s="52"/>
      <c r="J13" s="105"/>
    </row>
    <row r="14" spans="1:10" x14ac:dyDescent="0.3">
      <c r="A14" s="52"/>
      <c r="B14" s="52"/>
      <c r="C14" s="52"/>
      <c r="D14" s="105"/>
      <c r="E14" s="59"/>
      <c r="F14" s="59"/>
      <c r="H14" s="58"/>
      <c r="I14" s="52"/>
      <c r="J14" s="105"/>
    </row>
    <row r="15" spans="1:10" x14ac:dyDescent="0.3">
      <c r="A15" s="52"/>
      <c r="B15" s="52"/>
      <c r="C15" s="52"/>
      <c r="D15" s="105"/>
      <c r="E15" s="59"/>
      <c r="F15" s="59"/>
      <c r="H15" s="58"/>
      <c r="I15" s="52"/>
      <c r="J15" s="105"/>
    </row>
    <row r="16" spans="1:10" x14ac:dyDescent="0.3">
      <c r="A16" s="52" t="s">
        <v>189</v>
      </c>
      <c r="B16" s="52"/>
      <c r="C16" s="52"/>
      <c r="D16" s="104">
        <f>SUM(InventoryList4[Aantal])</f>
        <v>3652.75</v>
      </c>
      <c r="E16" s="59"/>
      <c r="F16" s="59"/>
      <c r="H16" s="52" t="s">
        <v>189</v>
      </c>
      <c r="I16" s="52"/>
      <c r="J16" s="104">
        <f>SUM(InventoryList45[Aantal])</f>
        <v>192.25</v>
      </c>
    </row>
    <row r="17" spans="5:10" ht="15" thickBot="1" x14ac:dyDescent="0.35"/>
    <row r="18" spans="5:10" ht="40.200000000000003" thickBot="1" x14ac:dyDescent="0.35">
      <c r="E18" s="62" t="s">
        <v>207</v>
      </c>
      <c r="F18" s="106">
        <f>InventoryList[[#Totals],[Gefactureerd / Gefactureerd]]-InventoryList[[#Totals],[Bepaling]]-InventoryList4[[#Totals],[Aantal]]</f>
        <v>-2968.75</v>
      </c>
      <c r="I18" s="62" t="s">
        <v>208</v>
      </c>
      <c r="J18" s="106">
        <f>InventoryList[[#Totals],[Bepaling]]-InventoryList45[[#Totals],[Aantal]]</f>
        <v>-156.25</v>
      </c>
    </row>
    <row r="20" spans="5:10" x14ac:dyDescent="0.3">
      <c r="H20" s="55"/>
    </row>
    <row r="21" spans="5:10" x14ac:dyDescent="0.3">
      <c r="E21" s="55"/>
      <c r="I21" s="73"/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3:J28"/>
  <sheetViews>
    <sheetView topLeftCell="A10" workbookViewId="0">
      <selection activeCell="B27" sqref="B27"/>
    </sheetView>
  </sheetViews>
  <sheetFormatPr baseColWidth="10" defaultRowHeight="14.4" x14ac:dyDescent="0.3"/>
  <cols>
    <col min="2" max="2" width="42.6640625" bestFit="1" customWidth="1"/>
    <col min="3" max="3" width="27.109375" customWidth="1"/>
    <col min="4" max="4" width="49.33203125" bestFit="1" customWidth="1"/>
    <col min="5" max="5" width="41.6640625" bestFit="1" customWidth="1"/>
    <col min="7" max="7" width="7.77734375" bestFit="1" customWidth="1"/>
    <col min="8" max="8" width="50.44140625" bestFit="1" customWidth="1"/>
  </cols>
  <sheetData>
    <row r="3" spans="2:8" x14ac:dyDescent="0.3">
      <c r="B3" s="1" t="s">
        <v>3</v>
      </c>
      <c r="C3" s="11" t="s">
        <v>1</v>
      </c>
      <c r="D3" s="1" t="s">
        <v>0</v>
      </c>
      <c r="E3" s="1" t="s">
        <v>14</v>
      </c>
      <c r="F3" s="1" t="s">
        <v>2</v>
      </c>
      <c r="G3" s="1" t="s">
        <v>135</v>
      </c>
      <c r="H3" s="1" t="s">
        <v>63</v>
      </c>
    </row>
    <row r="4" spans="2:8" ht="43.2" x14ac:dyDescent="0.3">
      <c r="B4" s="21" t="s">
        <v>15</v>
      </c>
      <c r="C4" s="13" t="s">
        <v>88</v>
      </c>
      <c r="D4" s="12" t="s">
        <v>16</v>
      </c>
      <c r="E4" s="1" t="s">
        <v>89</v>
      </c>
      <c r="F4" s="1">
        <v>1</v>
      </c>
      <c r="G4" s="1" t="s">
        <v>5</v>
      </c>
      <c r="H4" s="27" t="s">
        <v>134</v>
      </c>
    </row>
    <row r="5" spans="2:8" x14ac:dyDescent="0.3">
      <c r="B5" s="21" t="s">
        <v>17</v>
      </c>
      <c r="C5" s="13" t="s">
        <v>87</v>
      </c>
      <c r="D5" s="12" t="s">
        <v>18</v>
      </c>
      <c r="E5" s="1"/>
      <c r="F5" s="1">
        <v>4</v>
      </c>
      <c r="G5" s="1"/>
      <c r="H5" s="1"/>
    </row>
    <row r="6" spans="2:8" x14ac:dyDescent="0.3">
      <c r="B6" s="21" t="s">
        <v>19</v>
      </c>
      <c r="C6" s="13" t="s">
        <v>86</v>
      </c>
      <c r="D6" s="12" t="s">
        <v>20</v>
      </c>
      <c r="E6" s="1"/>
      <c r="F6" s="1">
        <v>4</v>
      </c>
      <c r="G6" s="1"/>
      <c r="H6" s="1"/>
    </row>
    <row r="7" spans="2:8" x14ac:dyDescent="0.3">
      <c r="B7" s="21" t="s">
        <v>21</v>
      </c>
      <c r="C7" s="13" t="s">
        <v>85</v>
      </c>
      <c r="D7" s="12" t="s">
        <v>22</v>
      </c>
      <c r="E7" s="1"/>
      <c r="F7" s="1">
        <v>4</v>
      </c>
      <c r="G7" s="1"/>
      <c r="H7" s="1"/>
    </row>
    <row r="8" spans="2:8" x14ac:dyDescent="0.3">
      <c r="B8" s="21" t="s">
        <v>23</v>
      </c>
      <c r="C8" s="13" t="s">
        <v>84</v>
      </c>
      <c r="D8" s="12" t="s">
        <v>24</v>
      </c>
      <c r="E8" s="1"/>
      <c r="F8" s="1">
        <v>1</v>
      </c>
      <c r="G8" s="1" t="s">
        <v>6</v>
      </c>
      <c r="H8" s="1" t="s">
        <v>133</v>
      </c>
    </row>
    <row r="9" spans="2:8" x14ac:dyDescent="0.3">
      <c r="B9" s="21" t="s">
        <v>25</v>
      </c>
      <c r="C9" s="13" t="s">
        <v>83</v>
      </c>
      <c r="D9" s="12" t="s">
        <v>26</v>
      </c>
      <c r="E9" s="1"/>
      <c r="F9" s="1">
        <v>1</v>
      </c>
      <c r="G9" s="1"/>
      <c r="H9" s="1"/>
    </row>
    <row r="10" spans="2:8" x14ac:dyDescent="0.3">
      <c r="B10" s="21" t="s">
        <v>27</v>
      </c>
      <c r="C10" s="13" t="s">
        <v>82</v>
      </c>
      <c r="D10" s="12" t="s">
        <v>28</v>
      </c>
      <c r="E10" s="1"/>
      <c r="F10" s="1">
        <v>4</v>
      </c>
      <c r="G10" s="1"/>
      <c r="H10" s="1"/>
    </row>
    <row r="11" spans="2:8" x14ac:dyDescent="0.3">
      <c r="B11" s="21" t="s">
        <v>29</v>
      </c>
      <c r="C11" s="13" t="s">
        <v>81</v>
      </c>
      <c r="D11" s="12" t="s">
        <v>30</v>
      </c>
      <c r="E11" s="1"/>
      <c r="F11" s="1">
        <v>1</v>
      </c>
      <c r="G11" s="1" t="s">
        <v>6</v>
      </c>
      <c r="H11" s="1" t="s">
        <v>136</v>
      </c>
    </row>
    <row r="12" spans="2:8" x14ac:dyDescent="0.3">
      <c r="B12" s="21" t="s">
        <v>31</v>
      </c>
      <c r="C12" s="13" t="s">
        <v>80</v>
      </c>
      <c r="D12" s="12" t="s">
        <v>32</v>
      </c>
      <c r="E12" s="1"/>
      <c r="F12" s="1">
        <v>1</v>
      </c>
      <c r="G12" s="1" t="s">
        <v>5</v>
      </c>
      <c r="H12" s="1" t="s">
        <v>99</v>
      </c>
    </row>
    <row r="13" spans="2:8" x14ac:dyDescent="0.3">
      <c r="B13" s="21" t="s">
        <v>33</v>
      </c>
      <c r="C13" s="11" t="s">
        <v>79</v>
      </c>
      <c r="D13" s="12" t="s">
        <v>34</v>
      </c>
      <c r="E13" s="1"/>
      <c r="F13" s="1">
        <v>1</v>
      </c>
      <c r="G13" s="1" t="s">
        <v>5</v>
      </c>
      <c r="H13" s="1" t="s">
        <v>94</v>
      </c>
    </row>
    <row r="14" spans="2:8" x14ac:dyDescent="0.3">
      <c r="B14" s="14" t="s">
        <v>35</v>
      </c>
      <c r="C14" s="11" t="s">
        <v>78</v>
      </c>
      <c r="D14" s="12" t="s">
        <v>36</v>
      </c>
      <c r="E14" s="1"/>
      <c r="F14" s="1">
        <v>2</v>
      </c>
      <c r="G14" s="1"/>
      <c r="H14" s="1"/>
    </row>
    <row r="15" spans="2:8" x14ac:dyDescent="0.3">
      <c r="B15" s="14" t="s">
        <v>37</v>
      </c>
      <c r="C15" s="11" t="s">
        <v>77</v>
      </c>
      <c r="D15" s="12" t="s">
        <v>38</v>
      </c>
      <c r="E15" s="1"/>
      <c r="F15" s="1">
        <v>1</v>
      </c>
      <c r="G15" s="1" t="s">
        <v>5</v>
      </c>
      <c r="H15" s="1"/>
    </row>
    <row r="16" spans="2:8" x14ac:dyDescent="0.3">
      <c r="B16" s="14" t="s">
        <v>39</v>
      </c>
      <c r="C16" s="11" t="s">
        <v>76</v>
      </c>
      <c r="D16" s="12" t="s">
        <v>40</v>
      </c>
      <c r="E16" s="1"/>
      <c r="F16" s="1">
        <v>1</v>
      </c>
      <c r="G16" s="1" t="s">
        <v>5</v>
      </c>
      <c r="H16" s="1" t="s">
        <v>99</v>
      </c>
    </row>
    <row r="17" spans="2:10" x14ac:dyDescent="0.3">
      <c r="B17" s="14" t="s">
        <v>41</v>
      </c>
      <c r="C17" s="11" t="s">
        <v>75</v>
      </c>
      <c r="D17" s="1" t="s">
        <v>38</v>
      </c>
      <c r="E17" s="1"/>
      <c r="F17" s="1">
        <v>4</v>
      </c>
      <c r="G17" s="1" t="s">
        <v>5</v>
      </c>
      <c r="H17" s="1" t="s">
        <v>138</v>
      </c>
    </row>
    <row r="18" spans="2:10" ht="31.05" customHeight="1" x14ac:dyDescent="0.3">
      <c r="B18" s="14" t="s">
        <v>42</v>
      </c>
      <c r="C18" s="11" t="s">
        <v>74</v>
      </c>
      <c r="D18" s="1" t="s">
        <v>43</v>
      </c>
      <c r="E18" s="1" t="s">
        <v>105</v>
      </c>
      <c r="F18" s="1">
        <v>2</v>
      </c>
      <c r="G18" s="1" t="s">
        <v>5</v>
      </c>
      <c r="H18" s="27" t="s">
        <v>106</v>
      </c>
    </row>
    <row r="19" spans="2:10" x14ac:dyDescent="0.3">
      <c r="B19" s="14" t="s">
        <v>44</v>
      </c>
      <c r="C19" s="11" t="s">
        <v>73</v>
      </c>
      <c r="D19" s="1" t="s">
        <v>45</v>
      </c>
      <c r="E19" s="1"/>
      <c r="F19" s="1">
        <v>2</v>
      </c>
      <c r="G19" s="1"/>
      <c r="H19" s="1"/>
    </row>
    <row r="20" spans="2:10" x14ac:dyDescent="0.3">
      <c r="B20" s="14" t="s">
        <v>46</v>
      </c>
      <c r="C20" s="11" t="s">
        <v>72</v>
      </c>
      <c r="D20" s="1" t="s">
        <v>47</v>
      </c>
      <c r="E20" s="1"/>
      <c r="F20" s="1">
        <v>1</v>
      </c>
      <c r="G20" s="1" t="s">
        <v>5</v>
      </c>
      <c r="H20" t="s">
        <v>104</v>
      </c>
      <c r="J20" s="35"/>
    </row>
    <row r="21" spans="2:10" x14ac:dyDescent="0.3">
      <c r="B21" s="14" t="s">
        <v>48</v>
      </c>
      <c r="C21" s="11" t="s">
        <v>71</v>
      </c>
      <c r="D21" s="1" t="s">
        <v>49</v>
      </c>
      <c r="E21" s="1" t="s">
        <v>50</v>
      </c>
      <c r="F21" s="1">
        <v>1</v>
      </c>
      <c r="G21" s="1" t="s">
        <v>6</v>
      </c>
      <c r="H21" s="1"/>
    </row>
    <row r="22" spans="2:10" x14ac:dyDescent="0.3">
      <c r="B22" s="14" t="s">
        <v>51</v>
      </c>
      <c r="C22" s="11" t="s">
        <v>70</v>
      </c>
      <c r="D22" s="1" t="s">
        <v>52</v>
      </c>
      <c r="E22" s="1"/>
      <c r="F22" s="1">
        <v>3</v>
      </c>
      <c r="G22" s="1"/>
      <c r="H22" s="1"/>
    </row>
    <row r="23" spans="2:10" ht="49.05" customHeight="1" x14ac:dyDescent="0.3">
      <c r="B23" s="14" t="s">
        <v>53</v>
      </c>
      <c r="C23" s="11" t="s">
        <v>69</v>
      </c>
      <c r="D23" s="1" t="s">
        <v>49</v>
      </c>
      <c r="E23" s="1" t="s">
        <v>96</v>
      </c>
      <c r="F23" s="1">
        <v>4</v>
      </c>
      <c r="G23" s="1" t="s">
        <v>5</v>
      </c>
      <c r="H23" s="27" t="s">
        <v>98</v>
      </c>
    </row>
    <row r="24" spans="2:10" x14ac:dyDescent="0.3">
      <c r="B24" s="14" t="s">
        <v>54</v>
      </c>
      <c r="C24" s="11" t="s">
        <v>68</v>
      </c>
      <c r="D24" s="1" t="s">
        <v>55</v>
      </c>
      <c r="E24" s="1"/>
      <c r="F24" s="1">
        <v>2</v>
      </c>
      <c r="G24" s="1"/>
      <c r="H24" s="1"/>
    </row>
    <row r="25" spans="2:10" x14ac:dyDescent="0.3">
      <c r="B25" s="14" t="s">
        <v>56</v>
      </c>
      <c r="C25" s="11" t="s">
        <v>67</v>
      </c>
      <c r="D25" s="1" t="s">
        <v>57</v>
      </c>
      <c r="E25" s="1"/>
      <c r="F25" s="1">
        <v>2</v>
      </c>
      <c r="G25" s="1"/>
      <c r="H25" s="1" t="s">
        <v>103</v>
      </c>
    </row>
    <row r="26" spans="2:10" x14ac:dyDescent="0.3">
      <c r="B26" s="14" t="s">
        <v>58</v>
      </c>
      <c r="C26" s="11" t="s">
        <v>66</v>
      </c>
      <c r="D26" s="1" t="s">
        <v>59</v>
      </c>
      <c r="E26" s="1" t="s">
        <v>60</v>
      </c>
      <c r="F26" s="1">
        <v>3</v>
      </c>
      <c r="G26" s="1"/>
      <c r="H26" s="1"/>
    </row>
    <row r="27" spans="2:10" x14ac:dyDescent="0.3">
      <c r="B27" s="14" t="s">
        <v>61</v>
      </c>
      <c r="C27" s="11">
        <v>4241570639</v>
      </c>
      <c r="D27" s="1" t="s">
        <v>49</v>
      </c>
      <c r="E27" s="1" t="s">
        <v>62</v>
      </c>
      <c r="F27" s="1">
        <v>1</v>
      </c>
      <c r="G27" s="1" t="s">
        <v>6</v>
      </c>
      <c r="H27" s="1"/>
    </row>
    <row r="28" spans="2:10" ht="28.8" x14ac:dyDescent="0.3">
      <c r="B28" s="14" t="s">
        <v>101</v>
      </c>
      <c r="C28" s="1" t="s">
        <v>65</v>
      </c>
      <c r="D28" s="1" t="s">
        <v>9</v>
      </c>
      <c r="E28" s="1" t="s">
        <v>64</v>
      </c>
      <c r="F28" s="1">
        <v>1</v>
      </c>
      <c r="G28" s="1" t="s">
        <v>5</v>
      </c>
      <c r="H28" s="27" t="s">
        <v>100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C2:I34"/>
  <sheetViews>
    <sheetView zoomScale="107" zoomScaleNormal="100" workbookViewId="0">
      <selection activeCell="C12" sqref="C12"/>
    </sheetView>
  </sheetViews>
  <sheetFormatPr baseColWidth="10" defaultRowHeight="14.4" x14ac:dyDescent="0.3"/>
  <cols>
    <col min="3" max="3" width="62.33203125" customWidth="1"/>
    <col min="4" max="4" width="14" bestFit="1" customWidth="1"/>
    <col min="7" max="7" width="13.109375" bestFit="1" customWidth="1"/>
  </cols>
  <sheetData>
    <row r="2" spans="3:9" ht="15" thickBot="1" x14ac:dyDescent="0.35"/>
    <row r="3" spans="3:9" ht="18.600000000000001" thickBot="1" x14ac:dyDescent="0.4">
      <c r="C3" s="108" t="s">
        <v>102</v>
      </c>
      <c r="D3" s="109"/>
      <c r="E3" s="110"/>
    </row>
    <row r="4" spans="3:9" ht="15" thickBot="1" x14ac:dyDescent="0.35">
      <c r="C4" s="26" t="s">
        <v>10</v>
      </c>
      <c r="D4" s="26" t="s">
        <v>93</v>
      </c>
      <c r="E4" s="26" t="s">
        <v>97</v>
      </c>
      <c r="F4" t="s">
        <v>11</v>
      </c>
      <c r="I4" t="s">
        <v>95</v>
      </c>
    </row>
    <row r="5" spans="3:9" x14ac:dyDescent="0.3">
      <c r="C5" s="29" t="s">
        <v>107</v>
      </c>
      <c r="D5" s="30">
        <v>8.5</v>
      </c>
      <c r="E5" s="31">
        <f>D5*25</f>
        <v>212.5</v>
      </c>
      <c r="F5" t="s">
        <v>7</v>
      </c>
      <c r="G5" s="10" t="s">
        <v>12</v>
      </c>
    </row>
    <row r="6" spans="3:9" x14ac:dyDescent="0.3">
      <c r="C6" s="8" t="s">
        <v>108</v>
      </c>
      <c r="D6" s="28">
        <v>9.5</v>
      </c>
      <c r="E6" s="32">
        <f>D6*25</f>
        <v>237.5</v>
      </c>
      <c r="F6" t="s">
        <v>9</v>
      </c>
      <c r="G6" t="s">
        <v>13</v>
      </c>
    </row>
    <row r="7" spans="3:9" x14ac:dyDescent="0.3">
      <c r="C7" s="8" t="s">
        <v>109</v>
      </c>
      <c r="D7" s="28">
        <v>9.5</v>
      </c>
      <c r="E7" s="32">
        <f>D7*25</f>
        <v>237.5</v>
      </c>
    </row>
    <row r="8" spans="3:9" ht="15" thickBot="1" x14ac:dyDescent="0.35">
      <c r="C8" s="9" t="s">
        <v>110</v>
      </c>
      <c r="D8" s="33">
        <v>9.5</v>
      </c>
      <c r="E8" s="34">
        <f>D8*25</f>
        <v>237.5</v>
      </c>
    </row>
    <row r="9" spans="3:9" ht="15" thickBot="1" x14ac:dyDescent="0.35">
      <c r="C9" s="42"/>
      <c r="D9" s="43"/>
      <c r="E9" s="44"/>
      <c r="F9" s="7"/>
      <c r="G9" t="s">
        <v>91</v>
      </c>
    </row>
    <row r="10" spans="3:9" x14ac:dyDescent="0.3">
      <c r="C10" s="29" t="s">
        <v>111</v>
      </c>
      <c r="D10" s="30">
        <v>8.5</v>
      </c>
      <c r="E10" s="31">
        <f>D10*25</f>
        <v>212.5</v>
      </c>
      <c r="G10" t="s">
        <v>92</v>
      </c>
    </row>
    <row r="11" spans="3:9" x14ac:dyDescent="0.3">
      <c r="C11" s="8" t="s">
        <v>112</v>
      </c>
      <c r="D11" s="28">
        <v>8.5</v>
      </c>
      <c r="E11" s="32">
        <f>D11*25</f>
        <v>212.5</v>
      </c>
    </row>
    <row r="12" spans="3:9" x14ac:dyDescent="0.3">
      <c r="C12" s="8" t="s">
        <v>113</v>
      </c>
      <c r="D12" s="28">
        <v>8.5</v>
      </c>
      <c r="E12" s="32">
        <f>D12*25</f>
        <v>212.5</v>
      </c>
    </row>
    <row r="13" spans="3:9" x14ac:dyDescent="0.3">
      <c r="C13" s="8" t="s">
        <v>114</v>
      </c>
      <c r="D13" s="28">
        <v>8.5</v>
      </c>
      <c r="E13" s="32">
        <f>D13*20</f>
        <v>170</v>
      </c>
    </row>
    <row r="14" spans="3:9" x14ac:dyDescent="0.3">
      <c r="C14" s="8" t="s">
        <v>115</v>
      </c>
      <c r="D14" s="28">
        <v>8.5</v>
      </c>
      <c r="E14" s="32">
        <f>D14*25</f>
        <v>212.5</v>
      </c>
    </row>
    <row r="15" spans="3:9" x14ac:dyDescent="0.3">
      <c r="C15" s="8" t="s">
        <v>116</v>
      </c>
      <c r="D15" s="28">
        <v>8.5</v>
      </c>
      <c r="E15" s="32">
        <f>D15*25</f>
        <v>212.5</v>
      </c>
    </row>
    <row r="16" spans="3:9" ht="15" thickBot="1" x14ac:dyDescent="0.35">
      <c r="C16" s="9" t="s">
        <v>117</v>
      </c>
      <c r="D16" s="33">
        <v>8.5</v>
      </c>
      <c r="E16" s="34">
        <f>D16*25</f>
        <v>212.5</v>
      </c>
    </row>
    <row r="17" spans="3:6" ht="15" thickBot="1" x14ac:dyDescent="0.35">
      <c r="C17" s="45"/>
      <c r="D17" s="46"/>
      <c r="E17" s="47"/>
    </row>
    <row r="18" spans="3:6" x14ac:dyDescent="0.3">
      <c r="C18" s="29" t="s">
        <v>118</v>
      </c>
      <c r="D18" s="30">
        <v>8.5</v>
      </c>
      <c r="E18" s="31">
        <f t="shared" ref="E18:E34" si="0">D18*25</f>
        <v>212.5</v>
      </c>
    </row>
    <row r="19" spans="3:6" x14ac:dyDescent="0.3">
      <c r="C19" s="8" t="s">
        <v>119</v>
      </c>
      <c r="D19" s="28">
        <v>8.5</v>
      </c>
      <c r="E19" s="32">
        <f t="shared" si="0"/>
        <v>212.5</v>
      </c>
    </row>
    <row r="20" spans="3:6" ht="15" thickBot="1" x14ac:dyDescent="0.35">
      <c r="C20" s="9" t="s">
        <v>120</v>
      </c>
      <c r="D20" s="33">
        <v>8.5</v>
      </c>
      <c r="E20" s="34">
        <f t="shared" si="0"/>
        <v>212.5</v>
      </c>
    </row>
    <row r="21" spans="3:6" ht="15" thickBot="1" x14ac:dyDescent="0.35">
      <c r="C21" s="48"/>
      <c r="D21" s="49"/>
      <c r="E21" s="50"/>
      <c r="F21" s="7"/>
    </row>
    <row r="22" spans="3:6" x14ac:dyDescent="0.3">
      <c r="C22" s="29" t="s">
        <v>121</v>
      </c>
      <c r="D22" s="31">
        <v>10.5</v>
      </c>
      <c r="E22" s="31">
        <f t="shared" si="0"/>
        <v>262.5</v>
      </c>
    </row>
    <row r="23" spans="3:6" x14ac:dyDescent="0.3">
      <c r="C23" s="8" t="s">
        <v>122</v>
      </c>
      <c r="D23" s="28">
        <v>10.5</v>
      </c>
      <c r="E23" s="32">
        <f t="shared" si="0"/>
        <v>262.5</v>
      </c>
    </row>
    <row r="24" spans="3:6" x14ac:dyDescent="0.3">
      <c r="C24" s="8" t="s">
        <v>123</v>
      </c>
      <c r="D24" s="28">
        <v>12.5</v>
      </c>
      <c r="E24" s="32">
        <f t="shared" si="0"/>
        <v>312.5</v>
      </c>
    </row>
    <row r="25" spans="3:6" x14ac:dyDescent="0.3">
      <c r="C25" s="8" t="s">
        <v>124</v>
      </c>
      <c r="D25" s="28">
        <v>12.5</v>
      </c>
      <c r="E25" s="32">
        <f t="shared" si="0"/>
        <v>312.5</v>
      </c>
    </row>
    <row r="26" spans="3:6" x14ac:dyDescent="0.3">
      <c r="C26" s="8" t="s">
        <v>125</v>
      </c>
      <c r="D26" s="28">
        <v>10.5</v>
      </c>
      <c r="E26" s="32">
        <f t="shared" si="0"/>
        <v>262.5</v>
      </c>
    </row>
    <row r="27" spans="3:6" x14ac:dyDescent="0.3">
      <c r="C27" s="8" t="s">
        <v>126</v>
      </c>
      <c r="D27" s="28">
        <v>10.5</v>
      </c>
      <c r="E27" s="32">
        <f t="shared" si="0"/>
        <v>262.5</v>
      </c>
    </row>
    <row r="28" spans="3:6" x14ac:dyDescent="0.3">
      <c r="C28" s="8" t="s">
        <v>127</v>
      </c>
      <c r="D28" s="28">
        <v>10.5</v>
      </c>
      <c r="E28" s="32">
        <f t="shared" si="0"/>
        <v>262.5</v>
      </c>
    </row>
    <row r="29" spans="3:6" ht="15" thickBot="1" x14ac:dyDescent="0.35">
      <c r="C29" s="9" t="s">
        <v>128</v>
      </c>
      <c r="D29" s="33">
        <v>10.5</v>
      </c>
      <c r="E29" s="34">
        <f t="shared" si="0"/>
        <v>262.5</v>
      </c>
    </row>
    <row r="30" spans="3:6" ht="15" thickBot="1" x14ac:dyDescent="0.35">
      <c r="C30" s="45"/>
      <c r="D30" s="46"/>
      <c r="E30" s="47"/>
    </row>
    <row r="31" spans="3:6" x14ac:dyDescent="0.3">
      <c r="C31" s="29" t="s">
        <v>129</v>
      </c>
      <c r="D31" s="30">
        <v>12.5</v>
      </c>
      <c r="E31" s="31">
        <f t="shared" si="0"/>
        <v>312.5</v>
      </c>
    </row>
    <row r="32" spans="3:6" x14ac:dyDescent="0.3">
      <c r="C32" s="8" t="s">
        <v>130</v>
      </c>
      <c r="D32" s="28">
        <v>12.5</v>
      </c>
      <c r="E32" s="32">
        <f t="shared" si="0"/>
        <v>312.5</v>
      </c>
    </row>
    <row r="33" spans="3:5" x14ac:dyDescent="0.3">
      <c r="C33" s="8" t="s">
        <v>131</v>
      </c>
      <c r="D33" s="28">
        <v>12.5</v>
      </c>
      <c r="E33" s="32">
        <f t="shared" si="0"/>
        <v>312.5</v>
      </c>
    </row>
    <row r="34" spans="3:5" ht="15" thickBot="1" x14ac:dyDescent="0.35">
      <c r="C34" s="9" t="s">
        <v>132</v>
      </c>
      <c r="D34" s="33">
        <v>12.5</v>
      </c>
      <c r="E34" s="34">
        <f t="shared" si="0"/>
        <v>312.5</v>
      </c>
    </row>
  </sheetData>
  <autoFilter ref="C4:G16" xr:uid="{B1EB6FDF-961B-6048-BE03-3A9EB444ED67}"/>
  <mergeCells count="1"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Potentiële klanten</vt:lpstr>
      <vt:lpstr>Oproeplog</vt:lpstr>
      <vt:lpstr>Klanten</vt:lpstr>
      <vt:lpstr>Verkoop</vt:lpstr>
      <vt:lpstr>Betalingen</vt:lpstr>
      <vt:lpstr>Clientes. William</vt:lpstr>
      <vt:lpstr>Precios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Ignacio Silva Machado</dc:creator>
  <cp:lastModifiedBy>Andres VC</cp:lastModifiedBy>
  <dcterms:created xsi:type="dcterms:W3CDTF">2022-06-06T15:33:42Z</dcterms:created>
  <dcterms:modified xsi:type="dcterms:W3CDTF">2025-09-03T03:10:19Z</dcterms:modified>
</cp:coreProperties>
</file>