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hidePivotFieldList="1"/>
  <xr:revisionPtr revIDLastSave="0" documentId="13_ncr:1_{8581845C-B8D4-44BB-B947-13E40DF015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MENVATTINGSDASHBOARD" sheetId="9" r:id="rId1"/>
    <sheet name="BUDGETOVERZICHT" sheetId="8" r:id="rId2"/>
    <sheet name="MAANDELIJKSE UITGAVEN" sheetId="6" r:id="rId3"/>
  </sheets>
  <definedNames>
    <definedName name="Actual_Expenses">#REF!</definedName>
    <definedName name="Actual_Income">#REF!</definedName>
    <definedName name="_xlnm.Print_Area" localSheetId="1">BUDGETOVERZICHT!$A$1:$M$63</definedName>
    <definedName name="_xlnm.Print_Area" localSheetId="2">'MAANDELIJKSE UITGAVEN'!$A$1:$O$63</definedName>
    <definedName name="_xlnm.Print_Area" localSheetId="0">SAMENVATTINGSDASHBOARD!$A$1:$I$26</definedName>
    <definedName name="List_Categories" localSheetId="1">#REF!</definedName>
    <definedName name="List_Categories" localSheetId="0">#REF!</definedName>
    <definedName name="List_Categories">#REF!</definedName>
    <definedName name="Projected_Expenses">#REF!</definedName>
    <definedName name="Projected_Income">#REF!</definedName>
  </definedNames>
  <calcPr calcId="191029"/>
  <pivotCaches>
    <pivotCache cacheId="2" r:id="rId4"/>
    <pivotCache cacheId="1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9" l="1"/>
  <c r="E5" i="9"/>
  <c r="C9" i="9"/>
  <c r="B9" i="9"/>
  <c r="C63" i="8"/>
  <c r="B63" i="8"/>
  <c r="D63" i="8" s="1"/>
  <c r="D62" i="8"/>
  <c r="D61" i="8"/>
  <c r="D60" i="8"/>
  <c r="D59" i="8"/>
  <c r="D58" i="8"/>
  <c r="D57" i="8"/>
  <c r="D56" i="8"/>
  <c r="D55" i="8"/>
  <c r="D54" i="8"/>
  <c r="D53" i="8"/>
  <c r="D52" i="8"/>
  <c r="D51" i="8"/>
  <c r="D50" i="8"/>
  <c r="D49" i="8"/>
  <c r="D48" i="8"/>
  <c r="D47" i="8"/>
  <c r="D46" i="8"/>
  <c r="D45" i="8"/>
  <c r="D44" i="8"/>
  <c r="D43" i="8"/>
  <c r="D42" i="8"/>
  <c r="D41" i="8"/>
  <c r="D40" i="8"/>
  <c r="D39" i="8"/>
  <c r="D38" i="8"/>
  <c r="D37" i="8"/>
  <c r="D36" i="8"/>
  <c r="D35" i="8"/>
  <c r="D34" i="8"/>
  <c r="D33" i="8"/>
  <c r="D32" i="8"/>
  <c r="D31" i="8"/>
  <c r="D30" i="8"/>
  <c r="D29" i="8"/>
  <c r="D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9" i="8"/>
  <c r="D8" i="8"/>
  <c r="D7" i="8"/>
  <c r="D6" i="8"/>
  <c r="D5" i="8"/>
  <c r="D4" i="8"/>
  <c r="E63" i="6"/>
  <c r="D63" i="6"/>
  <c r="C63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4" i="6"/>
</calcChain>
</file>

<file path=xl/sharedStrings.xml><?xml version="1.0" encoding="utf-8"?>
<sst xmlns="http://schemas.openxmlformats.org/spreadsheetml/2006/main" count="235" uniqueCount="91">
  <si>
    <t>Live Theater</t>
  </si>
  <si>
    <t>Gas</t>
  </si>
  <si>
    <t>Supplies</t>
  </si>
  <si>
    <t>Life</t>
  </si>
  <si>
    <t>Student</t>
  </si>
  <si>
    <t>Grooming</t>
  </si>
  <si>
    <t>Budget overzicht</t>
  </si>
  <si>
    <t>INKOMEN</t>
  </si>
  <si>
    <t>Bijzonderheden</t>
  </si>
  <si>
    <t>Inkomen 01</t>
  </si>
  <si>
    <t>Inkomen 02</t>
  </si>
  <si>
    <t>Inkomen 03</t>
  </si>
  <si>
    <t>Inkomen 04</t>
  </si>
  <si>
    <t>Totale inkomsten</t>
  </si>
  <si>
    <t>Geprojecteerd bedrag</t>
  </si>
  <si>
    <t>Werkelijk bedrag</t>
  </si>
  <si>
    <t>Uitgaven</t>
  </si>
  <si>
    <t>Samenvatting van de begroting</t>
  </si>
  <si>
    <t>Categorie</t>
  </si>
  <si>
    <t>Kinderen</t>
  </si>
  <si>
    <t>Vermaak</t>
  </si>
  <si>
    <t>Voedsel</t>
  </si>
  <si>
    <t>Geschenken en liefdadigheid</t>
  </si>
  <si>
    <t>Geschenken en liefdadighei</t>
  </si>
  <si>
    <t>Huisvesting</t>
  </si>
  <si>
    <t>Verzekering</t>
  </si>
  <si>
    <t>Leningen</t>
  </si>
  <si>
    <t>Persoonlijke verzorging</t>
  </si>
  <si>
    <t>Huisdieren</t>
  </si>
  <si>
    <t>Spaargeld</t>
  </si>
  <si>
    <t>Belastingen</t>
  </si>
  <si>
    <t>Vervoer</t>
  </si>
  <si>
    <t>Totaal</t>
  </si>
  <si>
    <t>Geraamde kosten</t>
  </si>
  <si>
    <t>Werkelijke kosten</t>
  </si>
  <si>
    <t>Variantie</t>
  </si>
  <si>
    <t>Som van de verwachte kosten</t>
  </si>
  <si>
    <t>Som van de werkelijke kosten</t>
  </si>
  <si>
    <t>Buitenschoolse activiteiten</t>
  </si>
  <si>
    <t>Totaal algemeen</t>
  </si>
  <si>
    <t>Rijlabels</t>
  </si>
  <si>
    <t>MAANDELIJKSE UITGAVEN</t>
  </si>
  <si>
    <t>Beschrijving</t>
  </si>
  <si>
    <t>Geneeskundig</t>
  </si>
  <si>
    <t>Schoolbenodigdheden</t>
  </si>
  <si>
    <t>Schoolgeld</t>
  </si>
  <si>
    <t>Concerten</t>
  </si>
  <si>
    <t>Films</t>
  </si>
  <si>
    <t>Muziek (cd's, downloads, enz.)</t>
  </si>
  <si>
    <t>Sportevenementen</t>
  </si>
  <si>
    <t>Video/DVD (Aankoop)</t>
  </si>
  <si>
    <t>Video/DVD (Verhuur)</t>
  </si>
  <si>
    <t>Uit eten</t>
  </si>
  <si>
    <t>Boodschappen</t>
  </si>
  <si>
    <t>Liefdadigheid 1</t>
  </si>
  <si>
    <t>Liefdadigheid 2</t>
  </si>
  <si>
    <t>Geschenk 1</t>
  </si>
  <si>
    <t>Geschenk 2</t>
  </si>
  <si>
    <t>Kabel/Satelliet</t>
  </si>
  <si>
    <t>Elektrisch</t>
  </si>
  <si>
    <t>Schoonmaak van het huis</t>
  </si>
  <si>
    <t>Onderhoud</t>
  </si>
  <si>
    <t>Hypotheek of huur</t>
  </si>
  <si>
    <t>Aardgas/olie</t>
  </si>
  <si>
    <t>Online-/internetservice</t>
  </si>
  <si>
    <t>Telefoon (mobiel)</t>
  </si>
  <si>
    <t>Telefoon (thuis)</t>
  </si>
  <si>
    <t>Afvalverwijdering en recycling</t>
  </si>
  <si>
    <t>Water en riolering</t>
  </si>
  <si>
    <t>Gezondheid</t>
  </si>
  <si>
    <t>Thuis</t>
  </si>
  <si>
    <t>Creditcard 1</t>
  </si>
  <si>
    <t>Creditcard 2</t>
  </si>
  <si>
    <t>Creditcard 3</t>
  </si>
  <si>
    <t>Persoonlijk</t>
  </si>
  <si>
    <t>Kleding</t>
  </si>
  <si>
    <t>Droogkuis</t>
  </si>
  <si>
    <t>Haar/Nagels</t>
  </si>
  <si>
    <t>Gezondheidsclub</t>
  </si>
  <si>
    <t>Speelgoed</t>
  </si>
  <si>
    <t>Beleggingsrekening</t>
  </si>
  <si>
    <t>Pensioenrekening</t>
  </si>
  <si>
    <t>Federaal</t>
  </si>
  <si>
    <t>Lokaal</t>
  </si>
  <si>
    <t>Staat</t>
  </si>
  <si>
    <t>Bus/Taxi Tarief</t>
  </si>
  <si>
    <t>Brandstof</t>
  </si>
  <si>
    <t>Licentieverlening</t>
  </si>
  <si>
    <t>Parkeertarieven</t>
  </si>
  <si>
    <t>Voertuig betaling</t>
  </si>
  <si>
    <t>Vervoe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</si>
</sst>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_(&quot;$&quot;* #,##0.00_);_(&quot;$&quot;* \(#,##0.00\);_(&quot;$&quot;* &quot;-&quot;??_);_(@_)"/>
    <numFmt numFmtId="166" formatCode="&quot;$&quot;#,##0.00;[Red]&quot;$&quot;#,##0.00"/>
  </numFmts>
  <fonts count="5" x14ac:knownFonts="1">
    <font>
      <sz val="11"/>
      <color theme="1"/>
      <name val="Malgun Gothic"/>
      <family val="2"/>
      <scheme val="minor"/>
    </font>
    <font>
      <sz val="11"/>
      <color theme="1"/>
      <name val="Malgun Gothic"/>
      <family val="2"/>
      <scheme val="minor"/>
    </font>
    <font>
      <b/>
      <sz val="11"/>
      <color theme="1"/>
      <name val="Malgun Gothic"/>
      <family val="2"/>
      <scheme val="minor"/>
    </font>
    <font>
      <sz val="28"/>
      <color theme="1"/>
      <name val="Algerian"/>
      <family val="5"/>
    </font>
    <font>
      <sz val="8"/>
      <name val="Malgun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16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pivotButton="1"/>
    <xf numFmtId="0" fontId="0" fillId="0" borderId="0" xfId="0" applyNumberFormat="1"/>
    <xf numFmtId="165" fontId="0" fillId="0" borderId="0" xfId="0" applyNumberFormat="1"/>
    <xf numFmtId="165" fontId="0" fillId="0" borderId="0" xfId="1" applyFont="1" applyAlignment="1">
      <alignment horizontal="left" vertical="center"/>
    </xf>
    <xf numFmtId="165" fontId="0" fillId="0" borderId="0" xfId="1" applyFont="1" applyFill="1" applyBorder="1" applyAlignment="1">
      <alignment horizontal="left" vertical="center"/>
    </xf>
    <xf numFmtId="0" fontId="0" fillId="3" borderId="0" xfId="0" applyFill="1"/>
    <xf numFmtId="0" fontId="0" fillId="4" borderId="1" xfId="0" applyFill="1" applyBorder="1"/>
    <xf numFmtId="0" fontId="0" fillId="2" borderId="1" xfId="0" applyFill="1" applyBorder="1" applyAlignment="1">
      <alignment horizontal="left" vertical="center"/>
    </xf>
    <xf numFmtId="165" fontId="0" fillId="2" borderId="1" xfId="0" applyNumberFormat="1" applyFill="1" applyBorder="1" applyAlignment="1">
      <alignment horizontal="left" vertical="center"/>
    </xf>
    <xf numFmtId="164" fontId="2" fillId="0" borderId="0" xfId="1" applyNumberFormat="1" applyFont="1" applyAlignment="1">
      <alignment horizontal="center" vertical="center"/>
    </xf>
    <xf numFmtId="0" fontId="0" fillId="3" borderId="0" xfId="0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13">
    <dxf>
      <numFmt numFmtId="165" formatCode="_(&quot;$&quot;* #,##0.00_);_(&quot;$&quot;* \(#,##0.00\);_(&quot;$&quot;* &quot;-&quot;??_);_(@_)"/>
    </dxf>
    <dxf>
      <numFmt numFmtId="166" formatCode="&quot;$&quot;#,##0.00;[Red]&quot;$&quot;#,##0.00"/>
      <alignment horizontal="center" vertical="center" textRotation="0" wrapText="0" indent="0" justifyLastLine="0" shrinkToFit="0" readingOrder="0"/>
    </dxf>
    <dxf>
      <numFmt numFmtId="166" formatCode="&quot;$&quot;#,##0.00;[Red]&quot;$&quot;#,##0.00"/>
      <alignment horizontal="center" vertical="center" textRotation="0" wrapText="0" indent="0" justifyLastLine="0" shrinkToFit="0" readingOrder="0"/>
    </dxf>
    <dxf>
      <numFmt numFmtId="166" formatCode="&quot;$&quot;#,##0.00;[Red]&quot;$&quot;#,##0.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6" formatCode="&quot;$&quot;#,##0.00;[Red]&quot;$&quot;#,##0.00"/>
      <alignment horizontal="center" vertical="center" textRotation="0" wrapText="0" indent="0" justifyLastLine="0" shrinkToFit="0" readingOrder="0"/>
    </dxf>
    <dxf>
      <numFmt numFmtId="166" formatCode="&quot;$&quot;#,##0.00;[Red]&quot;$&quot;#,##0.00"/>
      <alignment horizontal="center" vertical="center" textRotation="0" wrapText="0" indent="0" justifyLastLine="0" shrinkToFit="0" readingOrder="0"/>
    </dxf>
    <dxf>
      <numFmt numFmtId="166" formatCode="&quot;$&quot;#,##0.00;[Red]&quot;$&quot;#,##0.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z val="8"/>
        <color theme="1" tint="0.24994659260841701"/>
        <name val="Malgun Gothic"/>
        <scheme val="minor"/>
      </font>
      <border diagonalUp="0" diagonalDown="0">
        <left/>
        <right/>
        <top/>
        <bottom/>
        <vertical/>
        <horizontal/>
      </border>
    </dxf>
    <dxf>
      <font>
        <sz val="9"/>
        <color theme="4" tint="-0.499984740745262"/>
        <name val="Franklin Gothic Medium"/>
        <family val="2"/>
        <scheme val="major"/>
      </font>
      <border diagonalUp="0" diagonalDown="0">
        <left/>
        <right/>
        <top/>
        <bottom/>
        <vertical/>
        <horizontal/>
      </border>
    </dxf>
  </dxfs>
  <tableStyles count="1" defaultTableStyle="TableStyleMedium2" defaultPivotStyle="PivotStyleLight16">
    <tableStyle name="CustomSlicerStyle1" pivot="0" table="0" count="10" xr9:uid="{00000000-0011-0000-FFFF-FFFF00000000}">
      <tableStyleElement type="wholeTable" dxfId="12"/>
      <tableStyleElement type="headerRow" dxfId="11"/>
    </tableStyle>
  </tableStyles>
  <colors>
    <mruColors>
      <color rgb="FFCCECFF"/>
      <color rgb="FF663300"/>
      <color rgb="FF3E2E00"/>
      <color rgb="FF543E00"/>
    </mruColors>
  </color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patternFill patternType="solid">
              <fgColor auto="1"/>
              <bgColor theme="9" tint="0.3999450666829432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auto="1"/>
              <bgColor theme="4" tint="0.3999450666829432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  <name val="Malgun Gothic"/>
            <family val="2"/>
            <scheme val="minor"/>
          </font>
          <fill>
            <patternFill patternType="solid">
              <fgColor auto="1"/>
              <bgColor theme="9" tint="0.3999450666829432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auto="1"/>
              <bgColor theme="9" tint="0.3999450666829432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9" tint="-0.499984740745262"/>
            <name val="Malgun Gothic"/>
            <family val="2"/>
            <scheme val="minor"/>
          </font>
          <fill>
            <patternFill patternType="solid">
              <fgColor theme="9" tint="0.59996337778862885"/>
              <bgColor theme="9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theme="9" tint="-0.499984740745262"/>
            <name val="Malgun Gothic"/>
            <scheme val="minor"/>
          </font>
          <fill>
            <patternFill patternType="solid">
              <fgColor theme="9" tint="0.59996337778862885"/>
              <bgColor theme="9" tint="0.7999816888943144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1" tint="0.24994659260841701"/>
            <name val="Malgun Gothic"/>
            <family val="2"/>
            <scheme val="minor"/>
          </font>
          <fill>
            <patternFill patternType="solid">
              <fgColor rgb="FFFFFFFF"/>
              <bgColor theme="6" tint="0.79998168889431442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theme="1" tint="0.24994659260841701"/>
            <name val="Malgun Gothic"/>
            <family val="2"/>
            <scheme val="minor"/>
          </font>
          <fill>
            <patternFill patternType="solid">
              <fgColor rgb="FFFFFFFF"/>
              <bgColor theme="6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CustomSlicerStyle1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pivotCacheDefinition" Target="pivotCache/pivotCacheDefinition2.xml"/><Relationship Id="rId10" Type="http://schemas.openxmlformats.org/officeDocument/2006/relationships/customXml" Target="../customXml/item1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 sz="1800" b="1" i="0" u="none" strike="noStrike" baseline="0"/>
              <a:t>INKOMENSGRAFIEK</a:t>
            </a:r>
            <a:endParaRPr lang="en-US"/>
          </a:p>
        </c:rich>
      </c:tx>
      <c:layout>
        <c:manualLayout>
          <c:xMode val="edge"/>
          <c:yMode val="edge"/>
          <c:x val="0.24610526168700961"/>
          <c:y val="6.329113924050633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AC5-4269-AE60-8010294B7A5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AC5-4269-AE60-8010294B7A5E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SAMENVATTINGSDASHBOARD!$B$4:$C$4</c:f>
              <c:strCache>
                <c:ptCount val="2"/>
                <c:pt idx="0">
                  <c:v>Geprojecteerd bedrag</c:v>
                </c:pt>
                <c:pt idx="1">
                  <c:v>Werkelijk bedrag</c:v>
                </c:pt>
              </c:strCache>
            </c:strRef>
          </c:cat>
          <c:val>
            <c:numRef>
              <c:f>SAMENVATTINGSDASHBOARD!$B$9:$C$9</c:f>
              <c:numCache>
                <c:formatCode>_("$"* #,##0.00_);_("$"* \(#,##0.00\);_("$"* "-"??_);_(@_)</c:formatCode>
                <c:ptCount val="2"/>
                <c:pt idx="0">
                  <c:v>23070</c:v>
                </c:pt>
                <c:pt idx="1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D1-44A0-B1AA-29D5B16E0FFC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[Household monthly budget Tracker.xlsx]SAMENVATTINGSDASHBOARD!PivotTable5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Totaal</a:t>
            </a:r>
          </a:p>
        </c:rich>
      </c:tx>
      <c:layout>
        <c:manualLayout>
          <c:xMode val="edge"/>
          <c:yMode val="edge"/>
          <c:x val="0.4426264284532001"/>
          <c:y val="8.9780896953098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1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</c:pivotFmts>
    <c:view3D>
      <c:rotX val="50"/>
      <c:rotY val="24"/>
      <c:depthPercent val="100"/>
      <c:rAngAx val="0"/>
      <c:perspective val="6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SAMENVATTINGSDASHBOARD!$F$8</c:f>
              <c:strCache>
                <c:ptCount val="1"/>
                <c:pt idx="0">
                  <c:v>Total</c:v>
                </c:pt>
              </c:strCache>
            </c:strRef>
          </c:tx>
          <c:explosion val="1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1-F79D-457C-8FDB-12439FE5695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3-F79D-457C-8FDB-12439FE5695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5-F79D-457C-8FDB-12439FE5695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7-F79D-457C-8FDB-12439FE5695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9-F79D-457C-8FDB-12439FE5695B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B-F79D-457C-8FDB-12439FE5695B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D-F79D-457C-8FDB-12439FE5695B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F-F79D-457C-8FDB-12439FE5695B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1-F79D-457C-8FDB-12439FE5695B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3-F79D-457C-8FDB-12439FE5695B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5-F79D-457C-8FDB-12439FE5695B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7-F79D-457C-8FDB-12439FE5695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1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SAMENVATTINGSDASHBOARD!$E$9:$E$21</c:f>
              <c:strCache>
                <c:ptCount val="12"/>
                <c:pt idx="0">
                  <c:v>Kinderen</c:v>
                </c:pt>
                <c:pt idx="1">
                  <c:v>Vermaak</c:v>
                </c:pt>
                <c:pt idx="2">
                  <c:v>Voedsel</c:v>
                </c:pt>
                <c:pt idx="3">
                  <c:v>Geschenken en liefdadigheid</c:v>
                </c:pt>
                <c:pt idx="4">
                  <c:v>Huisvesting</c:v>
                </c:pt>
                <c:pt idx="5">
                  <c:v>Verzekering</c:v>
                </c:pt>
                <c:pt idx="6">
                  <c:v>Leningen</c:v>
                </c:pt>
                <c:pt idx="7">
                  <c:v>Persoonlijke verzorging</c:v>
                </c:pt>
                <c:pt idx="8">
                  <c:v>Huisdieren</c:v>
                </c:pt>
                <c:pt idx="9">
                  <c:v>Spaargeld</c:v>
                </c:pt>
                <c:pt idx="10">
                  <c:v>Belastingen</c:v>
                </c:pt>
                <c:pt idx="11">
                  <c:v>Vervoer</c:v>
                </c:pt>
              </c:strCache>
            </c:strRef>
          </c:cat>
          <c:val>
            <c:numRef>
              <c:f>SAMENVATTINGSDASHBOARD!$F$9:$F$21</c:f>
              <c:numCache>
                <c:formatCode>General</c:formatCode>
                <c:ptCount val="12"/>
                <c:pt idx="0">
                  <c:v>140</c:v>
                </c:pt>
                <c:pt idx="1">
                  <c:v>358</c:v>
                </c:pt>
                <c:pt idx="2">
                  <c:v>1320</c:v>
                </c:pt>
                <c:pt idx="3">
                  <c:v>125</c:v>
                </c:pt>
                <c:pt idx="4">
                  <c:v>2702</c:v>
                </c:pt>
                <c:pt idx="5">
                  <c:v>900</c:v>
                </c:pt>
                <c:pt idx="6">
                  <c:v>700</c:v>
                </c:pt>
                <c:pt idx="7">
                  <c:v>410</c:v>
                </c:pt>
                <c:pt idx="8">
                  <c:v>100</c:v>
                </c:pt>
                <c:pt idx="9">
                  <c:v>200</c:v>
                </c:pt>
                <c:pt idx="10">
                  <c:v>300</c:v>
                </c:pt>
                <c:pt idx="11">
                  <c:v>1375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9D-41DC-8C53-44A4CBA05F22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[Household monthly budget Tracker.xlsx]BUDGETOVERZICHT!PivotTable3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6.5062094081340019E-2"/>
          <c:y val="3.7568306010928962E-2"/>
          <c:w val="0.92757890140859045"/>
          <c:h val="0.656394410739641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BUDGETOVERZICHT!$G$3</c:f>
              <c:strCache>
                <c:ptCount val="1"/>
                <c:pt idx="0">
                  <c:v>Som van de verwachte kosten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BUDGETOVERZICHT!$F$4:$F$17</c:f>
              <c:strCache>
                <c:ptCount val="13"/>
                <c:pt idx="0">
                  <c:v>Kinderen</c:v>
                </c:pt>
                <c:pt idx="1">
                  <c:v>Vermaak</c:v>
                </c:pt>
                <c:pt idx="2">
                  <c:v>Voedsel</c:v>
                </c:pt>
                <c:pt idx="3">
                  <c:v>Geschenken en liefdadigheid</c:v>
                </c:pt>
                <c:pt idx="4">
                  <c:v>Huisvesting</c:v>
                </c:pt>
                <c:pt idx="5">
                  <c:v>Verzekering</c:v>
                </c:pt>
                <c:pt idx="6">
                  <c:v>Leningen</c:v>
                </c:pt>
                <c:pt idx="7">
                  <c:v>Persoonlijke verzorging</c:v>
                </c:pt>
                <c:pt idx="8">
                  <c:v>Huisdieren</c:v>
                </c:pt>
                <c:pt idx="9">
                  <c:v>Spaargeld</c:v>
                </c:pt>
                <c:pt idx="10">
                  <c:v>Belastingen</c:v>
                </c:pt>
                <c:pt idx="11">
                  <c:v>Vervoer</c:v>
                </c:pt>
                <c:pt idx="12">
                  <c:v>Totaal</c:v>
                </c:pt>
              </c:strCache>
            </c:strRef>
          </c:cat>
          <c:val>
            <c:numRef>
              <c:f>BUDGETOVERZICHT!$G$4:$G$17</c:f>
              <c:numCache>
                <c:formatCode>_("$"* #,##0.00_);_("$"* \(#,##0.00\);_("$"* "-"??_);_(@_)</c:formatCode>
                <c:ptCount val="13"/>
                <c:pt idx="0">
                  <c:v>160</c:v>
                </c:pt>
                <c:pt idx="1">
                  <c:v>400</c:v>
                </c:pt>
                <c:pt idx="2">
                  <c:v>1100</c:v>
                </c:pt>
                <c:pt idx="3">
                  <c:v>100</c:v>
                </c:pt>
                <c:pt idx="4">
                  <c:v>2830</c:v>
                </c:pt>
                <c:pt idx="5">
                  <c:v>900</c:v>
                </c:pt>
                <c:pt idx="6">
                  <c:v>800</c:v>
                </c:pt>
                <c:pt idx="7">
                  <c:v>350</c:v>
                </c:pt>
                <c:pt idx="8">
                  <c:v>170</c:v>
                </c:pt>
                <c:pt idx="9">
                  <c:v>200</c:v>
                </c:pt>
                <c:pt idx="10">
                  <c:v>300</c:v>
                </c:pt>
                <c:pt idx="11">
                  <c:v>1425</c:v>
                </c:pt>
                <c:pt idx="12">
                  <c:v>8735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C5-455C-869C-CF501C08B95D}"/>
            </c:ext>
          </c:extLst>
        </c:ser>
        <c:ser>
          <c:idx val="1"/>
          <c:order val="1"/>
          <c:tx>
            <c:strRef>
              <c:f>BUDGETOVERZICHT!$H$3</c:f>
              <c:strCache>
                <c:ptCount val="1"/>
                <c:pt idx="0">
                  <c:v>Som van de werkelijke kosten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BUDGETOVERZICHT!$F$4:$F$17</c:f>
              <c:strCache>
                <c:ptCount val="13"/>
                <c:pt idx="0">
                  <c:v>Kinderen</c:v>
                </c:pt>
                <c:pt idx="1">
                  <c:v>Vermaak</c:v>
                </c:pt>
                <c:pt idx="2">
                  <c:v>Voedsel</c:v>
                </c:pt>
                <c:pt idx="3">
                  <c:v>Geschenken en liefdadigheid</c:v>
                </c:pt>
                <c:pt idx="4">
                  <c:v>Huisvesting</c:v>
                </c:pt>
                <c:pt idx="5">
                  <c:v>Verzekering</c:v>
                </c:pt>
                <c:pt idx="6">
                  <c:v>Leningen</c:v>
                </c:pt>
                <c:pt idx="7">
                  <c:v>Persoonlijke verzorging</c:v>
                </c:pt>
                <c:pt idx="8">
                  <c:v>Huisdieren</c:v>
                </c:pt>
                <c:pt idx="9">
                  <c:v>Spaargeld</c:v>
                </c:pt>
                <c:pt idx="10">
                  <c:v>Belastingen</c:v>
                </c:pt>
                <c:pt idx="11">
                  <c:v>Vervoer</c:v>
                </c:pt>
                <c:pt idx="12">
                  <c:v>Totaal</c:v>
                </c:pt>
              </c:strCache>
            </c:strRef>
          </c:cat>
          <c:val>
            <c:numRef>
              <c:f>BUDGETOVERZICHT!$H$4:$H$17</c:f>
              <c:numCache>
                <c:formatCode>_("$"* #,##0.00_);_("$"* \(#,##0.00\);_("$"* "-"??_);_(@_)</c:formatCode>
                <c:ptCount val="13"/>
                <c:pt idx="0">
                  <c:v>140</c:v>
                </c:pt>
                <c:pt idx="1">
                  <c:v>358</c:v>
                </c:pt>
                <c:pt idx="2">
                  <c:v>1320</c:v>
                </c:pt>
                <c:pt idx="3">
                  <c:v>125</c:v>
                </c:pt>
                <c:pt idx="4">
                  <c:v>2702</c:v>
                </c:pt>
                <c:pt idx="5">
                  <c:v>900</c:v>
                </c:pt>
                <c:pt idx="6">
                  <c:v>700</c:v>
                </c:pt>
                <c:pt idx="7">
                  <c:v>410</c:v>
                </c:pt>
                <c:pt idx="8">
                  <c:v>100</c:v>
                </c:pt>
                <c:pt idx="9">
                  <c:v>200</c:v>
                </c:pt>
                <c:pt idx="10">
                  <c:v>300</c:v>
                </c:pt>
                <c:pt idx="11">
                  <c:v>1375</c:v>
                </c:pt>
                <c:pt idx="12">
                  <c:v>8630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7C5-455C-869C-CF501C08B95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727605551"/>
        <c:axId val="1727603151"/>
      </c:barChart>
      <c:catAx>
        <c:axId val="17276055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ln>
                  <a:noFill/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603151"/>
        <c:crosses val="autoZero"/>
        <c:auto val="1"/>
        <c:lblAlgn val="ctr"/>
        <c:lblOffset val="100"/>
        <c:noMultiLvlLbl val="0"/>
      </c:catAx>
      <c:valAx>
        <c:axId val="1727603151"/>
        <c:scaling>
          <c:orientation val="minMax"/>
        </c:scaling>
        <c:delete val="1"/>
        <c:axPos val="l"/>
        <c:numFmt formatCode="_(&quot;$&quot;* #,##0.00_);_(&quot;$&quot;* \(#,##0.00\);_(&quot;$&quot;* &quot;-&quot;??_);_(@_)" sourceLinked="1"/>
        <c:majorTickMark val="none"/>
        <c:minorTickMark val="none"/>
        <c:tickLblPos val="nextTo"/>
        <c:crossAx val="1727605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4184292653399422"/>
          <c:y val="0.91956478256203111"/>
          <c:w val="0.45359920747146693"/>
          <c:h val="5.79325586160465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MAANDELIJKSE UITGAVENSCHEMA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'MAANDELIJKSE UITGAVEN'!$A$4:$A$62</c:f>
              <c:strCache>
                <c:ptCount val="59"/>
                <c:pt idx="0">
                  <c:v>Buitenschoolse activiteiten</c:v>
                </c:pt>
                <c:pt idx="1">
                  <c:v>Geneeskundig</c:v>
                </c:pt>
                <c:pt idx="2">
                  <c:v>Schoolbenodigdheden</c:v>
                </c:pt>
                <c:pt idx="3">
                  <c:v>Schoolgeld</c:v>
                </c:pt>
                <c:pt idx="4">
                  <c:v>Concerten</c:v>
                </c:pt>
                <c:pt idx="5">
                  <c:v>Live Theater</c:v>
                </c:pt>
                <c:pt idx="6">
                  <c:v>Films</c:v>
                </c:pt>
                <c:pt idx="7">
                  <c:v>Muziek (cd's, downloads, enz.)</c:v>
                </c:pt>
                <c:pt idx="8">
                  <c:v>Sportevenementen</c:v>
                </c:pt>
                <c:pt idx="9">
                  <c:v>Video/DVD (Aankoop)</c:v>
                </c:pt>
                <c:pt idx="10">
                  <c:v>Video/DVD (Verhuur)</c:v>
                </c:pt>
                <c:pt idx="11">
                  <c:v>Uit eten</c:v>
                </c:pt>
                <c:pt idx="12">
                  <c:v>Boodschappen</c:v>
                </c:pt>
                <c:pt idx="13">
                  <c:v>Liefdadigheid 1</c:v>
                </c:pt>
                <c:pt idx="14">
                  <c:v>Liefdadigheid 2</c:v>
                </c:pt>
                <c:pt idx="15">
                  <c:v>Geschenk 1</c:v>
                </c:pt>
                <c:pt idx="16">
                  <c:v>Geschenk 2</c:v>
                </c:pt>
                <c:pt idx="17">
                  <c:v>Kabel/Satelliet</c:v>
                </c:pt>
                <c:pt idx="18">
                  <c:v>Elektrisch</c:v>
                </c:pt>
                <c:pt idx="19">
                  <c:v>Gas</c:v>
                </c:pt>
                <c:pt idx="20">
                  <c:v>Schoonmaak van het huis</c:v>
                </c:pt>
                <c:pt idx="21">
                  <c:v>Onderhoud</c:v>
                </c:pt>
                <c:pt idx="22">
                  <c:v>Hypotheek of huur</c:v>
                </c:pt>
                <c:pt idx="23">
                  <c:v>Aardgas/olie</c:v>
                </c:pt>
                <c:pt idx="24">
                  <c:v>Online-/internetservice</c:v>
                </c:pt>
                <c:pt idx="25">
                  <c:v>Telefoon (mobiel)</c:v>
                </c:pt>
                <c:pt idx="26">
                  <c:v>Telefoon (thuis)</c:v>
                </c:pt>
                <c:pt idx="27">
                  <c:v>Supplies</c:v>
                </c:pt>
                <c:pt idx="28">
                  <c:v>Afvalverwijdering en recycling</c:v>
                </c:pt>
                <c:pt idx="29">
                  <c:v>Water en riolering</c:v>
                </c:pt>
                <c:pt idx="30">
                  <c:v>Gezondheid</c:v>
                </c:pt>
                <c:pt idx="31">
                  <c:v>Thuis</c:v>
                </c:pt>
                <c:pt idx="32">
                  <c:v>Life</c:v>
                </c:pt>
                <c:pt idx="33">
                  <c:v>Creditcard 1</c:v>
                </c:pt>
                <c:pt idx="34">
                  <c:v>Creditcard 2</c:v>
                </c:pt>
                <c:pt idx="35">
                  <c:v>Creditcard 3</c:v>
                </c:pt>
                <c:pt idx="36">
                  <c:v>Persoonlijk</c:v>
                </c:pt>
                <c:pt idx="37">
                  <c:v>Student</c:v>
                </c:pt>
                <c:pt idx="38">
                  <c:v>Kleding</c:v>
                </c:pt>
                <c:pt idx="39">
                  <c:v>Droogkuis</c:v>
                </c:pt>
                <c:pt idx="40">
                  <c:v>Haar/Nagels</c:v>
                </c:pt>
                <c:pt idx="41">
                  <c:v>Gezondheidsclub</c:v>
                </c:pt>
                <c:pt idx="42">
                  <c:v>Geneeskundig</c:v>
                </c:pt>
                <c:pt idx="43">
                  <c:v>Voedsel</c:v>
                </c:pt>
                <c:pt idx="44">
                  <c:v>Grooming</c:v>
                </c:pt>
                <c:pt idx="45">
                  <c:v>Geneeskundig</c:v>
                </c:pt>
                <c:pt idx="46">
                  <c:v>Speelgoed</c:v>
                </c:pt>
                <c:pt idx="47">
                  <c:v>Beleggingsrekening</c:v>
                </c:pt>
                <c:pt idx="48">
                  <c:v>Pensioenrekening</c:v>
                </c:pt>
                <c:pt idx="49">
                  <c:v>Federaal</c:v>
                </c:pt>
                <c:pt idx="50">
                  <c:v>Lokaal</c:v>
                </c:pt>
                <c:pt idx="51">
                  <c:v>Staat</c:v>
                </c:pt>
                <c:pt idx="52">
                  <c:v>Bus/Taxi Tarief</c:v>
                </c:pt>
                <c:pt idx="53">
                  <c:v>Brandstof</c:v>
                </c:pt>
                <c:pt idx="54">
                  <c:v>Verzekering</c:v>
                </c:pt>
                <c:pt idx="55">
                  <c:v>Licentieverlening</c:v>
                </c:pt>
                <c:pt idx="56">
                  <c:v>Onderhoud</c:v>
                </c:pt>
                <c:pt idx="57">
                  <c:v>Parkeertarieven</c:v>
                </c:pt>
                <c:pt idx="58">
                  <c:v>Voertuig betaling</c:v>
                </c:pt>
              </c:strCache>
            </c:strRef>
          </c:cat>
          <c:val>
            <c:numRef>
              <c:f>'MAANDELIJKSE UITGAVEN'!$C$4:$C$62</c:f>
              <c:numCache>
                <c:formatCode>"$"#,##0.00;[Red]"$"#,##0.00</c:formatCode>
                <c:ptCount val="59"/>
                <c:pt idx="0">
                  <c:v>60</c:v>
                </c:pt>
                <c:pt idx="3">
                  <c:v>100</c:v>
                </c:pt>
                <c:pt idx="4">
                  <c:v>50</c:v>
                </c:pt>
                <c:pt idx="5">
                  <c:v>200</c:v>
                </c:pt>
                <c:pt idx="6">
                  <c:v>50</c:v>
                </c:pt>
                <c:pt idx="7">
                  <c:v>50</c:v>
                </c:pt>
                <c:pt idx="8">
                  <c:v>0</c:v>
                </c:pt>
                <c:pt idx="9">
                  <c:v>20</c:v>
                </c:pt>
                <c:pt idx="10">
                  <c:v>30</c:v>
                </c:pt>
                <c:pt idx="11">
                  <c:v>1000</c:v>
                </c:pt>
                <c:pt idx="12">
                  <c:v>100</c:v>
                </c:pt>
                <c:pt idx="13">
                  <c:v>75</c:v>
                </c:pt>
                <c:pt idx="14">
                  <c:v>25</c:v>
                </c:pt>
                <c:pt idx="17">
                  <c:v>100</c:v>
                </c:pt>
                <c:pt idx="18">
                  <c:v>45</c:v>
                </c:pt>
                <c:pt idx="19">
                  <c:v>300</c:v>
                </c:pt>
                <c:pt idx="20">
                  <c:v>200</c:v>
                </c:pt>
                <c:pt idx="21">
                  <c:v>200</c:v>
                </c:pt>
                <c:pt idx="22">
                  <c:v>1700</c:v>
                </c:pt>
                <c:pt idx="24">
                  <c:v>100</c:v>
                </c:pt>
                <c:pt idx="25">
                  <c:v>60</c:v>
                </c:pt>
                <c:pt idx="26">
                  <c:v>35</c:v>
                </c:pt>
                <c:pt idx="27">
                  <c:v>40</c:v>
                </c:pt>
                <c:pt idx="28">
                  <c:v>25</c:v>
                </c:pt>
                <c:pt idx="29">
                  <c:v>25</c:v>
                </c:pt>
                <c:pt idx="30">
                  <c:v>400</c:v>
                </c:pt>
                <c:pt idx="31">
                  <c:v>400</c:v>
                </c:pt>
                <c:pt idx="32">
                  <c:v>100</c:v>
                </c:pt>
                <c:pt idx="33">
                  <c:v>200</c:v>
                </c:pt>
                <c:pt idx="34">
                  <c:v>250</c:v>
                </c:pt>
                <c:pt idx="35">
                  <c:v>350</c:v>
                </c:pt>
                <c:pt idx="38">
                  <c:v>150</c:v>
                </c:pt>
                <c:pt idx="39">
                  <c:v>100</c:v>
                </c:pt>
                <c:pt idx="40">
                  <c:v>100</c:v>
                </c:pt>
                <c:pt idx="43">
                  <c:v>150</c:v>
                </c:pt>
                <c:pt idx="44">
                  <c:v>20</c:v>
                </c:pt>
                <c:pt idx="47">
                  <c:v>200</c:v>
                </c:pt>
                <c:pt idx="49">
                  <c:v>300</c:v>
                </c:pt>
                <c:pt idx="52">
                  <c:v>100</c:v>
                </c:pt>
                <c:pt idx="53">
                  <c:v>450</c:v>
                </c:pt>
                <c:pt idx="54">
                  <c:v>300</c:v>
                </c:pt>
                <c:pt idx="55">
                  <c:v>25</c:v>
                </c:pt>
                <c:pt idx="56">
                  <c:v>100</c:v>
                </c:pt>
                <c:pt idx="58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BC-4302-9EAB-1734E9C7BB18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'MAANDELIJKSE UITGAVEN'!$A$4:$A$62</c:f>
              <c:strCache>
                <c:ptCount val="59"/>
                <c:pt idx="0">
                  <c:v>Buitenschoolse activiteiten</c:v>
                </c:pt>
                <c:pt idx="1">
                  <c:v>Geneeskundig</c:v>
                </c:pt>
                <c:pt idx="2">
                  <c:v>Schoolbenodigdheden</c:v>
                </c:pt>
                <c:pt idx="3">
                  <c:v>Schoolgeld</c:v>
                </c:pt>
                <c:pt idx="4">
                  <c:v>Concerten</c:v>
                </c:pt>
                <c:pt idx="5">
                  <c:v>Live Theater</c:v>
                </c:pt>
                <c:pt idx="6">
                  <c:v>Films</c:v>
                </c:pt>
                <c:pt idx="7">
                  <c:v>Muziek (cd's, downloads, enz.)</c:v>
                </c:pt>
                <c:pt idx="8">
                  <c:v>Sportevenementen</c:v>
                </c:pt>
                <c:pt idx="9">
                  <c:v>Video/DVD (Aankoop)</c:v>
                </c:pt>
                <c:pt idx="10">
                  <c:v>Video/DVD (Verhuur)</c:v>
                </c:pt>
                <c:pt idx="11">
                  <c:v>Uit eten</c:v>
                </c:pt>
                <c:pt idx="12">
                  <c:v>Boodschappen</c:v>
                </c:pt>
                <c:pt idx="13">
                  <c:v>Liefdadigheid 1</c:v>
                </c:pt>
                <c:pt idx="14">
                  <c:v>Liefdadigheid 2</c:v>
                </c:pt>
                <c:pt idx="15">
                  <c:v>Geschenk 1</c:v>
                </c:pt>
                <c:pt idx="16">
                  <c:v>Geschenk 2</c:v>
                </c:pt>
                <c:pt idx="17">
                  <c:v>Kabel/Satelliet</c:v>
                </c:pt>
                <c:pt idx="18">
                  <c:v>Elektrisch</c:v>
                </c:pt>
                <c:pt idx="19">
                  <c:v>Gas</c:v>
                </c:pt>
                <c:pt idx="20">
                  <c:v>Schoonmaak van het huis</c:v>
                </c:pt>
                <c:pt idx="21">
                  <c:v>Onderhoud</c:v>
                </c:pt>
                <c:pt idx="22">
                  <c:v>Hypotheek of huur</c:v>
                </c:pt>
                <c:pt idx="23">
                  <c:v>Aardgas/olie</c:v>
                </c:pt>
                <c:pt idx="24">
                  <c:v>Online-/internetservice</c:v>
                </c:pt>
                <c:pt idx="25">
                  <c:v>Telefoon (mobiel)</c:v>
                </c:pt>
                <c:pt idx="26">
                  <c:v>Telefoon (thuis)</c:v>
                </c:pt>
                <c:pt idx="27">
                  <c:v>Supplies</c:v>
                </c:pt>
                <c:pt idx="28">
                  <c:v>Afvalverwijdering en recycling</c:v>
                </c:pt>
                <c:pt idx="29">
                  <c:v>Water en riolering</c:v>
                </c:pt>
                <c:pt idx="30">
                  <c:v>Gezondheid</c:v>
                </c:pt>
                <c:pt idx="31">
                  <c:v>Thuis</c:v>
                </c:pt>
                <c:pt idx="32">
                  <c:v>Life</c:v>
                </c:pt>
                <c:pt idx="33">
                  <c:v>Creditcard 1</c:v>
                </c:pt>
                <c:pt idx="34">
                  <c:v>Creditcard 2</c:v>
                </c:pt>
                <c:pt idx="35">
                  <c:v>Creditcard 3</c:v>
                </c:pt>
                <c:pt idx="36">
                  <c:v>Persoonlijk</c:v>
                </c:pt>
                <c:pt idx="37">
                  <c:v>Student</c:v>
                </c:pt>
                <c:pt idx="38">
                  <c:v>Kleding</c:v>
                </c:pt>
                <c:pt idx="39">
                  <c:v>Droogkuis</c:v>
                </c:pt>
                <c:pt idx="40">
                  <c:v>Haar/Nagels</c:v>
                </c:pt>
                <c:pt idx="41">
                  <c:v>Gezondheidsclub</c:v>
                </c:pt>
                <c:pt idx="42">
                  <c:v>Geneeskundig</c:v>
                </c:pt>
                <c:pt idx="43">
                  <c:v>Voedsel</c:v>
                </c:pt>
                <c:pt idx="44">
                  <c:v>Grooming</c:v>
                </c:pt>
                <c:pt idx="45">
                  <c:v>Geneeskundig</c:v>
                </c:pt>
                <c:pt idx="46">
                  <c:v>Speelgoed</c:v>
                </c:pt>
                <c:pt idx="47">
                  <c:v>Beleggingsrekening</c:v>
                </c:pt>
                <c:pt idx="48">
                  <c:v>Pensioenrekening</c:v>
                </c:pt>
                <c:pt idx="49">
                  <c:v>Federaal</c:v>
                </c:pt>
                <c:pt idx="50">
                  <c:v>Lokaal</c:v>
                </c:pt>
                <c:pt idx="51">
                  <c:v>Staat</c:v>
                </c:pt>
                <c:pt idx="52">
                  <c:v>Bus/Taxi Tarief</c:v>
                </c:pt>
                <c:pt idx="53">
                  <c:v>Brandstof</c:v>
                </c:pt>
                <c:pt idx="54">
                  <c:v>Verzekering</c:v>
                </c:pt>
                <c:pt idx="55">
                  <c:v>Licentieverlening</c:v>
                </c:pt>
                <c:pt idx="56">
                  <c:v>Onderhoud</c:v>
                </c:pt>
                <c:pt idx="57">
                  <c:v>Parkeertarieven</c:v>
                </c:pt>
                <c:pt idx="58">
                  <c:v>Voertuig betaling</c:v>
                </c:pt>
              </c:strCache>
            </c:strRef>
          </c:cat>
          <c:val>
            <c:numRef>
              <c:f>'MAANDELIJKSE UITGAVEN'!$E$4:$E$62</c:f>
              <c:numCache>
                <c:formatCode>"$"#,##0.00;[Red]"$"#,##0.00</c:formatCode>
                <c:ptCount val="59"/>
                <c:pt idx="0">
                  <c:v>20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</c:v>
                </c:pt>
                <c:pt idx="5">
                  <c:v>50</c:v>
                </c:pt>
                <c:pt idx="6">
                  <c:v>22</c:v>
                </c:pt>
                <c:pt idx="7">
                  <c:v>20</c:v>
                </c:pt>
                <c:pt idx="8">
                  <c:v>-40</c:v>
                </c:pt>
                <c:pt idx="9">
                  <c:v>-30</c:v>
                </c:pt>
                <c:pt idx="10">
                  <c:v>10</c:v>
                </c:pt>
                <c:pt idx="11">
                  <c:v>-200</c:v>
                </c:pt>
                <c:pt idx="12">
                  <c:v>-20</c:v>
                </c:pt>
                <c:pt idx="13">
                  <c:v>-25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-5</c:v>
                </c:pt>
                <c:pt idx="19">
                  <c:v>-100</c:v>
                </c:pt>
                <c:pt idx="20">
                  <c:v>200</c:v>
                </c:pt>
                <c:pt idx="21">
                  <c:v>50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-4</c:v>
                </c:pt>
                <c:pt idx="27">
                  <c:v>-15</c:v>
                </c:pt>
                <c:pt idx="28">
                  <c:v>3</c:v>
                </c:pt>
                <c:pt idx="29">
                  <c:v>-1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100</c:v>
                </c:pt>
                <c:pt idx="36">
                  <c:v>0</c:v>
                </c:pt>
                <c:pt idx="37">
                  <c:v>0</c:v>
                </c:pt>
                <c:pt idx="38">
                  <c:v>10</c:v>
                </c:pt>
                <c:pt idx="39">
                  <c:v>-30</c:v>
                </c:pt>
                <c:pt idx="40">
                  <c:v>-40</c:v>
                </c:pt>
                <c:pt idx="41">
                  <c:v>0</c:v>
                </c:pt>
                <c:pt idx="42">
                  <c:v>0</c:v>
                </c:pt>
                <c:pt idx="43">
                  <c:v>75</c:v>
                </c:pt>
                <c:pt idx="44">
                  <c:v>-5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-50</c:v>
                </c:pt>
                <c:pt idx="53">
                  <c:v>50</c:v>
                </c:pt>
                <c:pt idx="54">
                  <c:v>0</c:v>
                </c:pt>
                <c:pt idx="55">
                  <c:v>0</c:v>
                </c:pt>
                <c:pt idx="56">
                  <c:v>50</c:v>
                </c:pt>
                <c:pt idx="57">
                  <c:v>0</c:v>
                </c:pt>
                <c:pt idx="5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BC-4302-9EAB-1734E9C7BB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27606511"/>
        <c:axId val="1727595471"/>
      </c:barChart>
      <c:catAx>
        <c:axId val="17276065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595471"/>
        <c:crosses val="autoZero"/>
        <c:auto val="1"/>
        <c:lblAlgn val="ctr"/>
        <c:lblOffset val="100"/>
        <c:noMultiLvlLbl val="0"/>
      </c:catAx>
      <c:valAx>
        <c:axId val="1727595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;[Red]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6065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9</xdr:row>
      <xdr:rowOff>53340</xdr:rowOff>
    </xdr:from>
    <xdr:to>
      <xdr:col>2</xdr:col>
      <xdr:colOff>1264920</xdr:colOff>
      <xdr:row>20</xdr:row>
      <xdr:rowOff>30480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CBEEEE9-C4A3-EC08-C984-23BE8D2FFE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76200</xdr:colOff>
      <xdr:row>5</xdr:row>
      <xdr:rowOff>144780</xdr:rowOff>
    </xdr:from>
    <xdr:to>
      <xdr:col>8</xdr:col>
      <xdr:colOff>335280</xdr:colOff>
      <xdr:row>21</xdr:row>
      <xdr:rowOff>114300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3AB4EB0-7DBA-7F16-9ACF-CFE3DB2508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213360</xdr:colOff>
      <xdr:row>0</xdr:row>
      <xdr:rowOff>228600</xdr:rowOff>
    </xdr:from>
    <xdr:to>
      <xdr:col>11</xdr:col>
      <xdr:colOff>106680</xdr:colOff>
      <xdr:row>19</xdr:row>
      <xdr:rowOff>36195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BD8149B-15BB-57E4-CC36-2918C74C63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262890</xdr:colOff>
      <xdr:row>0</xdr:row>
      <xdr:rowOff>342900</xdr:rowOff>
    </xdr:from>
    <xdr:to>
      <xdr:col>14</xdr:col>
      <xdr:colOff>312420</xdr:colOff>
      <xdr:row>18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C12E500-9EC2-4DB8-251D-6D13E4CA9E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880.408854745372" createdVersion="8" refreshedVersion="8" minRefreshableVersion="3" recordCount="60" xr:uid="{AAF93984-76A2-4F88-AF49-926E0A55B500}">
  <cacheSource type="worksheet">
    <worksheetSource name="Table35"/>
  </cacheSource>
  <cacheFields count="4">
    <cacheField name="Category" numFmtId="0">
      <sharedItems containsBlank="1" count="14">
        <s v="Children"/>
        <s v="Entertainment"/>
        <s v="Food"/>
        <s v="Gifts and Charity"/>
        <s v="Housing"/>
        <s v="Insurance"/>
        <s v="Loans"/>
        <s v="Personal Care"/>
        <s v="Pets"/>
        <s v="Savings"/>
        <s v="Taxes"/>
        <s v="Transportation"/>
        <s v="Total"/>
        <m u="1"/>
      </sharedItems>
    </cacheField>
    <cacheField name="Projected Cost" numFmtId="166">
      <sharedItems containsString="0" containsBlank="1" containsNumber="1" containsInteger="1" minValue="0" maxValue="8735"/>
    </cacheField>
    <cacheField name="Actual Cost " numFmtId="166">
      <sharedItems containsString="0" containsBlank="1" containsNumber="1" containsInteger="1" minValue="20" maxValue="8630" count="26">
        <n v="40"/>
        <m/>
        <n v="100"/>
        <n v="150"/>
        <n v="28"/>
        <n v="30"/>
        <n v="50"/>
        <n v="20"/>
        <n v="1200"/>
        <n v="120"/>
        <n v="25"/>
        <n v="400"/>
        <n v="1700"/>
        <n v="60"/>
        <n v="39"/>
        <n v="55"/>
        <n v="22"/>
        <n v="26"/>
        <n v="200"/>
        <n v="250"/>
        <n v="140"/>
        <n v="130"/>
        <n v="75"/>
        <n v="300"/>
        <n v="450"/>
        <n v="8630"/>
      </sharedItems>
    </cacheField>
    <cacheField name="Variance" numFmtId="166">
      <sharedItems containsSemiMixedTypes="0" containsString="0" containsNumber="1" containsInteger="1" minValue="-200" maxValue="2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880.423325231481" createdVersion="8" refreshedVersion="8" minRefreshableVersion="3" recordCount="60" xr:uid="{2266C1BD-2031-40E3-9E29-582CA22ABBAF}">
  <cacheSource type="worksheet">
    <worksheetSource name="Table3"/>
  </cacheSource>
  <cacheFields count="5">
    <cacheField name="Description " numFmtId="0">
      <sharedItems/>
    </cacheField>
    <cacheField name="Category" numFmtId="0">
      <sharedItems containsBlank="1" count="13">
        <s v="Children"/>
        <s v="Entertainment"/>
        <s v="Food"/>
        <s v="Gifts and Charity"/>
        <s v="Housing"/>
        <s v="Insurance"/>
        <s v="Loans"/>
        <s v="Personal Care"/>
        <s v="Pets"/>
        <s v="Savings"/>
        <s v="Taxes"/>
        <s v="Transportation"/>
        <m/>
      </sharedItems>
    </cacheField>
    <cacheField name="Projected Cost" numFmtId="166">
      <sharedItems containsString="0" containsBlank="1" containsNumber="1" containsInteger="1" minValue="0" maxValue="8735"/>
    </cacheField>
    <cacheField name="Actual Cost " numFmtId="166">
      <sharedItems containsString="0" containsBlank="1" containsNumber="1" containsInteger="1" minValue="20" maxValue="8630"/>
    </cacheField>
    <cacheField name="Variance" numFmtId="166">
      <sharedItems containsSemiMixedTypes="0" containsString="0" containsNumber="1" containsInteger="1" minValue="-200" maxValue="2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0">
  <r>
    <x v="0"/>
    <n v="60"/>
    <x v="0"/>
    <n v="20"/>
  </r>
  <r>
    <x v="0"/>
    <m/>
    <x v="1"/>
    <n v="0"/>
  </r>
  <r>
    <x v="0"/>
    <m/>
    <x v="1"/>
    <n v="0"/>
  </r>
  <r>
    <x v="0"/>
    <n v="100"/>
    <x v="2"/>
    <n v="0"/>
  </r>
  <r>
    <x v="1"/>
    <n v="50"/>
    <x v="0"/>
    <n v="10"/>
  </r>
  <r>
    <x v="1"/>
    <n v="200"/>
    <x v="3"/>
    <n v="50"/>
  </r>
  <r>
    <x v="1"/>
    <n v="50"/>
    <x v="4"/>
    <n v="22"/>
  </r>
  <r>
    <x v="1"/>
    <n v="50"/>
    <x v="5"/>
    <n v="20"/>
  </r>
  <r>
    <x v="1"/>
    <n v="0"/>
    <x v="0"/>
    <n v="-40"/>
  </r>
  <r>
    <x v="1"/>
    <n v="20"/>
    <x v="6"/>
    <n v="-30"/>
  </r>
  <r>
    <x v="1"/>
    <n v="30"/>
    <x v="7"/>
    <n v="10"/>
  </r>
  <r>
    <x v="2"/>
    <n v="1000"/>
    <x v="8"/>
    <n v="-200"/>
  </r>
  <r>
    <x v="2"/>
    <n v="100"/>
    <x v="9"/>
    <n v="-20"/>
  </r>
  <r>
    <x v="3"/>
    <n v="75"/>
    <x v="2"/>
    <n v="-25"/>
  </r>
  <r>
    <x v="3"/>
    <n v="25"/>
    <x v="10"/>
    <n v="0"/>
  </r>
  <r>
    <x v="3"/>
    <m/>
    <x v="1"/>
    <n v="0"/>
  </r>
  <r>
    <x v="3"/>
    <m/>
    <x v="1"/>
    <n v="0"/>
  </r>
  <r>
    <x v="4"/>
    <n v="100"/>
    <x v="2"/>
    <n v="0"/>
  </r>
  <r>
    <x v="4"/>
    <n v="45"/>
    <x v="6"/>
    <n v="-5"/>
  </r>
  <r>
    <x v="4"/>
    <n v="300"/>
    <x v="11"/>
    <n v="-100"/>
  </r>
  <r>
    <x v="4"/>
    <n v="200"/>
    <x v="1"/>
    <n v="200"/>
  </r>
  <r>
    <x v="4"/>
    <n v="200"/>
    <x v="3"/>
    <n v="50"/>
  </r>
  <r>
    <x v="4"/>
    <n v="1700"/>
    <x v="12"/>
    <n v="0"/>
  </r>
  <r>
    <x v="4"/>
    <m/>
    <x v="1"/>
    <n v="0"/>
  </r>
  <r>
    <x v="4"/>
    <n v="100"/>
    <x v="2"/>
    <n v="0"/>
  </r>
  <r>
    <x v="4"/>
    <n v="60"/>
    <x v="13"/>
    <n v="0"/>
  </r>
  <r>
    <x v="4"/>
    <n v="35"/>
    <x v="14"/>
    <n v="-4"/>
  </r>
  <r>
    <x v="4"/>
    <n v="40"/>
    <x v="15"/>
    <n v="-15"/>
  </r>
  <r>
    <x v="4"/>
    <n v="25"/>
    <x v="16"/>
    <n v="3"/>
  </r>
  <r>
    <x v="4"/>
    <n v="25"/>
    <x v="17"/>
    <n v="-1"/>
  </r>
  <r>
    <x v="5"/>
    <n v="400"/>
    <x v="11"/>
    <n v="0"/>
  </r>
  <r>
    <x v="5"/>
    <n v="400"/>
    <x v="11"/>
    <n v="0"/>
  </r>
  <r>
    <x v="5"/>
    <n v="100"/>
    <x v="2"/>
    <n v="0"/>
  </r>
  <r>
    <x v="6"/>
    <n v="200"/>
    <x v="18"/>
    <n v="0"/>
  </r>
  <r>
    <x v="6"/>
    <n v="250"/>
    <x v="19"/>
    <n v="0"/>
  </r>
  <r>
    <x v="6"/>
    <n v="350"/>
    <x v="19"/>
    <n v="100"/>
  </r>
  <r>
    <x v="6"/>
    <m/>
    <x v="1"/>
    <n v="0"/>
  </r>
  <r>
    <x v="6"/>
    <m/>
    <x v="1"/>
    <n v="0"/>
  </r>
  <r>
    <x v="7"/>
    <n v="150"/>
    <x v="20"/>
    <n v="10"/>
  </r>
  <r>
    <x v="7"/>
    <n v="100"/>
    <x v="21"/>
    <n v="-30"/>
  </r>
  <r>
    <x v="7"/>
    <n v="100"/>
    <x v="20"/>
    <n v="-40"/>
  </r>
  <r>
    <x v="7"/>
    <m/>
    <x v="1"/>
    <n v="0"/>
  </r>
  <r>
    <x v="7"/>
    <m/>
    <x v="1"/>
    <n v="0"/>
  </r>
  <r>
    <x v="8"/>
    <n v="150"/>
    <x v="22"/>
    <n v="75"/>
  </r>
  <r>
    <x v="8"/>
    <n v="20"/>
    <x v="10"/>
    <n v="-5"/>
  </r>
  <r>
    <x v="8"/>
    <m/>
    <x v="1"/>
    <n v="0"/>
  </r>
  <r>
    <x v="8"/>
    <m/>
    <x v="1"/>
    <n v="0"/>
  </r>
  <r>
    <x v="9"/>
    <n v="200"/>
    <x v="18"/>
    <n v="0"/>
  </r>
  <r>
    <x v="9"/>
    <m/>
    <x v="1"/>
    <n v="0"/>
  </r>
  <r>
    <x v="10"/>
    <n v="300"/>
    <x v="23"/>
    <n v="0"/>
  </r>
  <r>
    <x v="10"/>
    <m/>
    <x v="1"/>
    <n v="0"/>
  </r>
  <r>
    <x v="10"/>
    <m/>
    <x v="1"/>
    <n v="0"/>
  </r>
  <r>
    <x v="11"/>
    <n v="100"/>
    <x v="3"/>
    <n v="-50"/>
  </r>
  <r>
    <x v="11"/>
    <n v="450"/>
    <x v="11"/>
    <n v="50"/>
  </r>
  <r>
    <x v="11"/>
    <n v="300"/>
    <x v="23"/>
    <n v="0"/>
  </r>
  <r>
    <x v="11"/>
    <n v="25"/>
    <x v="10"/>
    <n v="0"/>
  </r>
  <r>
    <x v="11"/>
    <n v="100"/>
    <x v="6"/>
    <n v="50"/>
  </r>
  <r>
    <x v="11"/>
    <m/>
    <x v="1"/>
    <n v="0"/>
  </r>
  <r>
    <x v="11"/>
    <n v="450"/>
    <x v="24"/>
    <n v="0"/>
  </r>
  <r>
    <x v="12"/>
    <n v="8735"/>
    <x v="25"/>
    <n v="10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0">
  <r>
    <s v="Extracurricular Activities"/>
    <x v="0"/>
    <n v="60"/>
    <n v="40"/>
    <n v="20"/>
  </r>
  <r>
    <s v="Medical"/>
    <x v="0"/>
    <m/>
    <m/>
    <n v="0"/>
  </r>
  <r>
    <s v="School Supplies"/>
    <x v="0"/>
    <m/>
    <m/>
    <n v="0"/>
  </r>
  <r>
    <s v="School Tuition"/>
    <x v="0"/>
    <n v="100"/>
    <n v="100"/>
    <n v="0"/>
  </r>
  <r>
    <s v="Concerts"/>
    <x v="1"/>
    <n v="50"/>
    <n v="40"/>
    <n v="10"/>
  </r>
  <r>
    <s v="Live Theater"/>
    <x v="1"/>
    <n v="200"/>
    <n v="150"/>
    <n v="50"/>
  </r>
  <r>
    <s v="Movies"/>
    <x v="1"/>
    <n v="50"/>
    <n v="28"/>
    <n v="22"/>
  </r>
  <r>
    <s v="Music (CDs, Downloads, etc.)"/>
    <x v="1"/>
    <n v="50"/>
    <n v="30"/>
    <n v="20"/>
  </r>
  <r>
    <s v="Sporting Events"/>
    <x v="1"/>
    <n v="0"/>
    <n v="40"/>
    <n v="-40"/>
  </r>
  <r>
    <s v="Video/Dvd (Purchase)"/>
    <x v="1"/>
    <n v="20"/>
    <n v="50"/>
    <n v="-30"/>
  </r>
  <r>
    <s v="Video/Dvd (Rental)"/>
    <x v="1"/>
    <n v="30"/>
    <n v="20"/>
    <n v="10"/>
  </r>
  <r>
    <s v="Dining Out"/>
    <x v="2"/>
    <n v="1000"/>
    <n v="1200"/>
    <n v="-200"/>
  </r>
  <r>
    <s v="Groceries"/>
    <x v="2"/>
    <n v="100"/>
    <n v="120"/>
    <n v="-20"/>
  </r>
  <r>
    <s v="Charity 1"/>
    <x v="3"/>
    <n v="75"/>
    <n v="100"/>
    <n v="-25"/>
  </r>
  <r>
    <s v="Charity 2"/>
    <x v="3"/>
    <n v="25"/>
    <n v="25"/>
    <n v="0"/>
  </r>
  <r>
    <s v="Gift 1"/>
    <x v="3"/>
    <m/>
    <m/>
    <n v="0"/>
  </r>
  <r>
    <s v="Gift 2"/>
    <x v="3"/>
    <m/>
    <m/>
    <n v="0"/>
  </r>
  <r>
    <s v="Cable/Satellite"/>
    <x v="4"/>
    <n v="100"/>
    <n v="100"/>
    <n v="0"/>
  </r>
  <r>
    <s v="Electric"/>
    <x v="4"/>
    <n v="45"/>
    <n v="50"/>
    <n v="-5"/>
  </r>
  <r>
    <s v="Gas"/>
    <x v="4"/>
    <n v="300"/>
    <n v="400"/>
    <n v="-100"/>
  </r>
  <r>
    <s v="House Cleaning Service"/>
    <x v="4"/>
    <n v="200"/>
    <m/>
    <n v="200"/>
  </r>
  <r>
    <s v="Maintenance"/>
    <x v="4"/>
    <n v="200"/>
    <n v="150"/>
    <n v="50"/>
  </r>
  <r>
    <s v="Mortgage Or Rent"/>
    <x v="4"/>
    <n v="1700"/>
    <n v="1700"/>
    <n v="0"/>
  </r>
  <r>
    <s v="Natural Gas/Oil"/>
    <x v="4"/>
    <m/>
    <m/>
    <n v="0"/>
  </r>
  <r>
    <s v="Online/Internet Service"/>
    <x v="4"/>
    <n v="100"/>
    <n v="100"/>
    <n v="0"/>
  </r>
  <r>
    <s v="Phone (Cellular)"/>
    <x v="4"/>
    <n v="60"/>
    <n v="60"/>
    <n v="0"/>
  </r>
  <r>
    <s v="Phone (Home)"/>
    <x v="4"/>
    <n v="35"/>
    <n v="39"/>
    <n v="-4"/>
  </r>
  <r>
    <s v="Supplies"/>
    <x v="4"/>
    <n v="40"/>
    <n v="55"/>
    <n v="-15"/>
  </r>
  <r>
    <s v="Waste Removal and Recycle"/>
    <x v="4"/>
    <n v="25"/>
    <n v="22"/>
    <n v="3"/>
  </r>
  <r>
    <s v="Water and Sewer"/>
    <x v="4"/>
    <n v="25"/>
    <n v="26"/>
    <n v="-1"/>
  </r>
  <r>
    <s v="Health"/>
    <x v="5"/>
    <n v="400"/>
    <n v="400"/>
    <n v="0"/>
  </r>
  <r>
    <s v="Home"/>
    <x v="5"/>
    <n v="400"/>
    <n v="400"/>
    <n v="0"/>
  </r>
  <r>
    <s v="Life"/>
    <x v="5"/>
    <n v="100"/>
    <n v="100"/>
    <n v="0"/>
  </r>
  <r>
    <s v="Credit Card 1"/>
    <x v="6"/>
    <n v="200"/>
    <n v="200"/>
    <n v="0"/>
  </r>
  <r>
    <s v="Credit Card 2"/>
    <x v="6"/>
    <n v="250"/>
    <n v="250"/>
    <n v="0"/>
  </r>
  <r>
    <s v="Credit Card 3"/>
    <x v="6"/>
    <n v="350"/>
    <n v="250"/>
    <n v="100"/>
  </r>
  <r>
    <s v="Personal"/>
    <x v="6"/>
    <m/>
    <m/>
    <n v="0"/>
  </r>
  <r>
    <s v="Student"/>
    <x v="6"/>
    <m/>
    <m/>
    <n v="0"/>
  </r>
  <r>
    <s v="Clothing"/>
    <x v="7"/>
    <n v="150"/>
    <n v="140"/>
    <n v="10"/>
  </r>
  <r>
    <s v="Dry Cleaning"/>
    <x v="7"/>
    <n v="100"/>
    <n v="130"/>
    <n v="-30"/>
  </r>
  <r>
    <s v="Hair/Nails"/>
    <x v="7"/>
    <n v="100"/>
    <n v="140"/>
    <n v="-40"/>
  </r>
  <r>
    <s v="Health Club"/>
    <x v="7"/>
    <m/>
    <m/>
    <n v="0"/>
  </r>
  <r>
    <s v="Medical"/>
    <x v="7"/>
    <m/>
    <m/>
    <n v="0"/>
  </r>
  <r>
    <s v="Food"/>
    <x v="8"/>
    <n v="150"/>
    <n v="75"/>
    <n v="75"/>
  </r>
  <r>
    <s v="Grooming"/>
    <x v="8"/>
    <n v="20"/>
    <n v="25"/>
    <n v="-5"/>
  </r>
  <r>
    <s v="Medical"/>
    <x v="8"/>
    <m/>
    <m/>
    <n v="0"/>
  </r>
  <r>
    <s v="Toys"/>
    <x v="8"/>
    <m/>
    <m/>
    <n v="0"/>
  </r>
  <r>
    <s v="Investment Account"/>
    <x v="9"/>
    <n v="200"/>
    <n v="200"/>
    <n v="0"/>
  </r>
  <r>
    <s v="Retirement Account"/>
    <x v="9"/>
    <m/>
    <m/>
    <n v="0"/>
  </r>
  <r>
    <s v="Federal"/>
    <x v="10"/>
    <n v="300"/>
    <n v="300"/>
    <n v="0"/>
  </r>
  <r>
    <s v="Local"/>
    <x v="10"/>
    <m/>
    <m/>
    <n v="0"/>
  </r>
  <r>
    <s v="State"/>
    <x v="10"/>
    <m/>
    <m/>
    <n v="0"/>
  </r>
  <r>
    <s v="Bus/Taxi Fare"/>
    <x v="11"/>
    <n v="100"/>
    <n v="150"/>
    <n v="-50"/>
  </r>
  <r>
    <s v="Fuel"/>
    <x v="11"/>
    <n v="450"/>
    <n v="400"/>
    <n v="50"/>
  </r>
  <r>
    <s v="Insurance"/>
    <x v="11"/>
    <n v="300"/>
    <n v="300"/>
    <n v="0"/>
  </r>
  <r>
    <s v="Licensing "/>
    <x v="11"/>
    <n v="25"/>
    <n v="25"/>
    <n v="0"/>
  </r>
  <r>
    <s v="Maintenance"/>
    <x v="11"/>
    <n v="100"/>
    <n v="50"/>
    <n v="50"/>
  </r>
  <r>
    <s v="Parking Fees"/>
    <x v="11"/>
    <m/>
    <m/>
    <n v="0"/>
  </r>
  <r>
    <s v="Vehicle Payment"/>
    <x v="11"/>
    <n v="450"/>
    <n v="450"/>
    <n v="0"/>
  </r>
  <r>
    <s v="Total"/>
    <x v="12"/>
    <n v="8735"/>
    <n v="8630"/>
    <n v="10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650F285-E42F-43DD-AF93-80D5D746FF18}" name="PivotTable5" cacheId="1" applyNumberFormats="0" applyBorderFormats="0" applyFontFormats="0" applyPatternFormats="0" applyAlignmentFormats="0" applyWidthHeightFormats="1" dataCaption="Values" grandTotalCaption="Totaal algemeen" updatedVersion="8" minRefreshableVersion="3" useAutoFormatting="1" itemPrintTitles="1" createdVersion="8" indent="0" outline="1" outlineData="1" multipleFieldFilters="0" chartFormat="4" rowHeaderCaption="Rijlabels">
  <location ref="E8:F21" firstHeaderRow="1" firstDataRow="1" firstDataCol="1"/>
  <pivotFields count="5">
    <pivotField showAll="0"/>
    <pivotField axis="axisRow" showAll="0">
      <items count="14">
        <item n="Kinderen" x="0"/>
        <item n="Vermaak" x="1"/>
        <item n="Voedsel" x="2"/>
        <item n="Geschenken en liefdadigheid" x="3"/>
        <item n="Huisvesting" x="4"/>
        <item n="Verzekering" x="5"/>
        <item n="Leningen" x="6"/>
        <item n="Persoonlijke verzorging" x="7"/>
        <item n="Huisdieren" x="8"/>
        <item n="Spaargeld" x="9"/>
        <item n="Belastingen" x="10"/>
        <item n="Vervoer" x="11"/>
        <item h="1" x="12"/>
        <item t="default"/>
      </items>
    </pivotField>
    <pivotField showAll="0"/>
    <pivotField dataField="1" showAll="0"/>
    <pivotField numFmtId="166" showAll="0"/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Som van de werkelijke kosten" fld="3" baseField="0" baseItem="0"/>
  </dataFields>
  <chartFormats count="1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0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0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5FD14B5-58C7-44CA-9FF6-20EC94188E18}" name="PivotTable3" cacheId="2" applyNumberFormats="0" applyBorderFormats="0" applyFontFormats="0" applyPatternFormats="0" applyAlignmentFormats="0" applyWidthHeightFormats="1" dataCaption="Values" grandTotalCaption="Totaal algemeen" updatedVersion="8" minRefreshableVersion="3" useAutoFormatting="1" itemPrintTitles="1" createdVersion="8" indent="0" outline="1" outlineData="1" multipleFieldFilters="0" chartFormat="5" rowHeaderCaption="Rijlabels">
  <location ref="F3:H17" firstHeaderRow="0" firstDataRow="1" firstDataCol="1"/>
  <pivotFields count="4">
    <pivotField axis="axisRow" showAll="0">
      <items count="15">
        <item n="Kinderen" x="0"/>
        <item n="Vermaak" x="1"/>
        <item n="Voedsel" x="2"/>
        <item n="Geschenken en liefdadigheid" x="3"/>
        <item n="Huisvesting" x="4"/>
        <item n="Verzekering" x="5"/>
        <item n="Leningen" x="6"/>
        <item n="Persoonlijke verzorging" x="7"/>
        <item n="Huisdieren" x="8"/>
        <item n="Spaargeld" x="9"/>
        <item n="Belastingen" x="10"/>
        <item n="Vervoer" x="11"/>
        <item m="1" x="13"/>
        <item n="Totaal" x="12"/>
        <item t="default"/>
      </items>
    </pivotField>
    <pivotField dataField="1" showAll="0"/>
    <pivotField dataField="1" showAll="0"/>
    <pivotField numFmtId="166" showAll="0"/>
  </pivotFields>
  <rowFields count="1">
    <field x="0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3"/>
    </i>
    <i t="grand">
      <x/>
    </i>
  </rowItems>
  <colFields count="1">
    <field x="-2"/>
  </colFields>
  <colItems count="2">
    <i>
      <x/>
    </i>
    <i i="1">
      <x v="1"/>
    </i>
  </colItems>
  <dataFields count="2">
    <dataField name="Som van de verwachte kosten" fld="1" baseField="0" baseItem="0" numFmtId="165"/>
    <dataField name="Som van de werkelijke kosten" fld="2" baseField="0" baseItem="0"/>
  </dataFields>
  <formats count="1">
    <format dxfId="0">
      <pivotArea outline="0" collapsedLevelsAreSubtotals="1" fieldPosition="0"/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9A58799-2411-4509-968F-05B22EA708ED}" name="Table35" displayName="Table35" ref="A3:D63" totalsRowShown="0" headerRowDxfId="10" dataDxfId="9">
  <autoFilter ref="A3:D63" xr:uid="{17542339-B1D7-4BFA-8DE1-61C22C3FC9D4}"/>
  <tableColumns count="4">
    <tableColumn id="2" xr3:uid="{EFDF2E92-4A64-42F0-BBD7-A3D4F5B8CD6D}" name="Categorie"/>
    <tableColumn id="3" xr3:uid="{5165A2C8-543E-435A-A1D2-075D1A373914}" name="Geraamde kosten" dataDxfId="8"/>
    <tableColumn id="4" xr3:uid="{086C5940-C331-4285-B563-9F7B0B5B5ED4}" name="Werkelijke kosten" dataDxfId="7"/>
    <tableColumn id="5" xr3:uid="{31363BF9-9392-4F76-81AF-CA7F4DC4790A}" name="Variantie" dataDxfId="6">
      <calculatedColumnFormula>+B4-C4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7542339-B1D7-4BFA-8DE1-61C22C3FC9D4}" name="Table3" displayName="Table3" ref="A3:E63" totalsRowShown="0" headerRowDxfId="5" dataDxfId="4">
  <autoFilter ref="A3:E63" xr:uid="{17542339-B1D7-4BFA-8DE1-61C22C3FC9D4}"/>
  <tableColumns count="5">
    <tableColumn id="1" xr3:uid="{40465526-9852-47B5-BD6F-9E7144F9FE2D}" name="Beschrijving"/>
    <tableColumn id="2" xr3:uid="{8C594C04-2812-44A5-8E2E-EC94DC45EEED}" name="Categorie"/>
    <tableColumn id="3" xr3:uid="{B4493629-BA86-4A01-AB36-8971F6368797}" name="Geraamde kosten" dataDxfId="3"/>
    <tableColumn id="4" xr3:uid="{50ADCE88-B7F4-465B-B801-34B137F7C3C9}" name="Werkelijke kosten" dataDxfId="2"/>
    <tableColumn id="5" xr3:uid="{81792BB5-A561-4799-B2D0-674B22F429CC}" name="Variantie" dataDxfId="1">
      <calculatedColumnFormula>+C4-D4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9">
      <a:majorFont>
        <a:latin typeface="Franklin Gothic Medium"/>
        <a:ea typeface=""/>
        <a:cs typeface=""/>
      </a:majorFont>
      <a:minorFont>
        <a:latin typeface="Malgun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Relationship Id="rId4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6049B-BDD1-4B7D-86D1-32BC6B20FB92}">
  <sheetPr>
    <pageSetUpPr fitToPage="1"/>
  </sheetPr>
  <dimension ref="A1:I21"/>
  <sheetViews>
    <sheetView showGridLines="0" tabSelected="1" zoomScaleNormal="100" workbookViewId="0">
      <selection activeCell="C9" sqref="C9"/>
    </sheetView>
  </sheetViews>
  <sheetFormatPr baseColWidth="10" defaultColWidth="8.796875" defaultRowHeight="17.399999999999999" x14ac:dyDescent="0.4"/>
  <cols>
    <col min="1" max="1" width="20.5" customWidth="1"/>
    <col min="2" max="3" width="20" customWidth="1"/>
    <col min="4" max="4" width="11.09765625" customWidth="1"/>
    <col min="5" max="6" width="20" customWidth="1"/>
    <col min="8" max="8" width="14.3984375" bestFit="1" customWidth="1"/>
    <col min="9" max="9" width="7.296875" customWidth="1"/>
    <col min="10" max="10" width="18.296875" bestFit="1" customWidth="1"/>
  </cols>
  <sheetData>
    <row r="1" spans="1:9" ht="34.200000000000003" customHeight="1" x14ac:dyDescent="0.4">
      <c r="A1" s="19" t="s">
        <v>6</v>
      </c>
      <c r="B1" s="20"/>
      <c r="C1" s="20"/>
      <c r="D1" s="20"/>
      <c r="E1" s="20"/>
      <c r="F1" s="20"/>
      <c r="G1" s="20"/>
      <c r="H1" s="20"/>
      <c r="I1" s="20"/>
    </row>
    <row r="3" spans="1:9" x14ac:dyDescent="0.4">
      <c r="A3" s="13" t="s">
        <v>7</v>
      </c>
      <c r="B3" s="13"/>
      <c r="C3" s="13"/>
      <c r="E3" s="18" t="s">
        <v>16</v>
      </c>
      <c r="F3" s="18"/>
    </row>
    <row r="4" spans="1:9" x14ac:dyDescent="0.4">
      <c r="A4" s="14" t="s">
        <v>8</v>
      </c>
      <c r="B4" s="14" t="s">
        <v>14</v>
      </c>
      <c r="C4" s="14" t="s">
        <v>15</v>
      </c>
      <c r="E4" s="14" t="s">
        <v>14</v>
      </c>
      <c r="F4" s="14" t="s">
        <v>15</v>
      </c>
    </row>
    <row r="5" spans="1:9" x14ac:dyDescent="0.4">
      <c r="A5" s="4" t="s">
        <v>9</v>
      </c>
      <c r="B5" s="11">
        <v>4500</v>
      </c>
      <c r="C5" s="11">
        <v>5400</v>
      </c>
      <c r="E5" s="17">
        <f>+'MAANDELIJKSE UITGAVEN'!C63</f>
        <v>8735</v>
      </c>
      <c r="F5" s="17">
        <f>+'MAANDELIJKSE UITGAVEN'!D63</f>
        <v>8630</v>
      </c>
    </row>
    <row r="6" spans="1:9" x14ac:dyDescent="0.4">
      <c r="A6" s="4" t="s">
        <v>10</v>
      </c>
      <c r="B6" s="11">
        <v>7000</v>
      </c>
      <c r="C6" s="11">
        <v>4500</v>
      </c>
    </row>
    <row r="7" spans="1:9" x14ac:dyDescent="0.4">
      <c r="A7" s="4" t="s">
        <v>11</v>
      </c>
      <c r="B7" s="11">
        <v>7000</v>
      </c>
      <c r="C7" s="11">
        <v>6400</v>
      </c>
    </row>
    <row r="8" spans="1:9" x14ac:dyDescent="0.4">
      <c r="A8" s="4" t="s">
        <v>12</v>
      </c>
      <c r="B8" s="12">
        <v>4570</v>
      </c>
      <c r="C8" s="11">
        <v>5000</v>
      </c>
      <c r="E8" s="8" t="s">
        <v>40</v>
      </c>
      <c r="F8" t="s">
        <v>37</v>
      </c>
    </row>
    <row r="9" spans="1:9" x14ac:dyDescent="0.4">
      <c r="A9" s="15" t="s">
        <v>13</v>
      </c>
      <c r="B9" s="16">
        <f>SUM(B5:B8)</f>
        <v>23070</v>
      </c>
      <c r="C9" s="16">
        <f>SUM(C5:C8)</f>
        <v>21300</v>
      </c>
      <c r="E9" s="1" t="s">
        <v>19</v>
      </c>
      <c r="F9" s="9">
        <v>140</v>
      </c>
    </row>
    <row r="10" spans="1:9" x14ac:dyDescent="0.4">
      <c r="E10" s="1" t="s">
        <v>20</v>
      </c>
      <c r="F10" s="9">
        <v>358</v>
      </c>
    </row>
    <row r="11" spans="1:9" x14ac:dyDescent="0.4">
      <c r="E11" s="1" t="s">
        <v>21</v>
      </c>
      <c r="F11" s="9">
        <v>1320</v>
      </c>
    </row>
    <row r="12" spans="1:9" x14ac:dyDescent="0.4">
      <c r="E12" s="1" t="s">
        <v>22</v>
      </c>
      <c r="F12" s="9">
        <v>125</v>
      </c>
    </row>
    <row r="13" spans="1:9" x14ac:dyDescent="0.4">
      <c r="E13" s="1" t="s">
        <v>24</v>
      </c>
      <c r="F13" s="9">
        <v>2702</v>
      </c>
    </row>
    <row r="14" spans="1:9" x14ac:dyDescent="0.4">
      <c r="E14" s="1" t="s">
        <v>25</v>
      </c>
      <c r="F14" s="9">
        <v>900</v>
      </c>
    </row>
    <row r="15" spans="1:9" x14ac:dyDescent="0.4">
      <c r="E15" s="1" t="s">
        <v>26</v>
      </c>
      <c r="F15" s="9">
        <v>700</v>
      </c>
    </row>
    <row r="16" spans="1:9" x14ac:dyDescent="0.4">
      <c r="E16" s="1" t="s">
        <v>27</v>
      </c>
      <c r="F16" s="9">
        <v>410</v>
      </c>
    </row>
    <row r="17" spans="5:6" x14ac:dyDescent="0.4">
      <c r="E17" s="1" t="s">
        <v>28</v>
      </c>
      <c r="F17" s="9">
        <v>100</v>
      </c>
    </row>
    <row r="18" spans="5:6" x14ac:dyDescent="0.4">
      <c r="E18" s="1" t="s">
        <v>29</v>
      </c>
      <c r="F18" s="9">
        <v>200</v>
      </c>
    </row>
    <row r="19" spans="5:6" x14ac:dyDescent="0.4">
      <c r="E19" s="1" t="s">
        <v>30</v>
      </c>
      <c r="F19" s="9">
        <v>300</v>
      </c>
    </row>
    <row r="20" spans="5:6" x14ac:dyDescent="0.4">
      <c r="E20" s="1" t="s">
        <v>31</v>
      </c>
      <c r="F20" s="9">
        <v>1375</v>
      </c>
    </row>
    <row r="21" spans="5:6" x14ac:dyDescent="0.4">
      <c r="E21" s="1" t="s">
        <v>39</v>
      </c>
      <c r="F21" s="9">
        <v>8630</v>
      </c>
    </row>
  </sheetData>
  <mergeCells count="2">
    <mergeCell ref="E3:F3"/>
    <mergeCell ref="A1:I1"/>
  </mergeCells>
  <phoneticPr fontId="4" type="noConversion"/>
  <pageMargins left="0.7" right="0.7" top="0.75" bottom="0.75" header="0.3" footer="0.3"/>
  <pageSetup scale="87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D510D-9503-44B8-9F04-F72BD6237CCF}">
  <dimension ref="A1:H63"/>
  <sheetViews>
    <sheetView showGridLines="0" zoomScale="80" zoomScaleNormal="80" workbookViewId="0">
      <selection sqref="A1:D1"/>
    </sheetView>
  </sheetViews>
  <sheetFormatPr baseColWidth="10" defaultColWidth="8.796875" defaultRowHeight="17.399999999999999" x14ac:dyDescent="0.4"/>
  <cols>
    <col min="1" max="4" width="20.5" customWidth="1"/>
    <col min="6" max="6" width="16.796875" bestFit="1" customWidth="1"/>
    <col min="7" max="7" width="27.09765625" bestFit="1" customWidth="1"/>
    <col min="8" max="8" width="26.8984375" bestFit="1" customWidth="1"/>
  </cols>
  <sheetData>
    <row r="1" spans="1:8" ht="34.200000000000003" customHeight="1" x14ac:dyDescent="0.4">
      <c r="A1" s="21" t="s">
        <v>17</v>
      </c>
      <c r="B1" s="21"/>
      <c r="C1" s="21"/>
      <c r="D1" s="21"/>
    </row>
    <row r="2" spans="1:8" ht="7.2" customHeight="1" x14ac:dyDescent="0.4"/>
    <row r="3" spans="1:8" x14ac:dyDescent="0.4">
      <c r="A3" s="1" t="s">
        <v>18</v>
      </c>
      <c r="B3" s="2" t="s">
        <v>33</v>
      </c>
      <c r="C3" s="2" t="s">
        <v>34</v>
      </c>
      <c r="D3" s="2" t="s">
        <v>35</v>
      </c>
      <c r="F3" s="8" t="s">
        <v>40</v>
      </c>
      <c r="G3" t="s">
        <v>36</v>
      </c>
      <c r="H3" t="s">
        <v>37</v>
      </c>
    </row>
    <row r="4" spans="1:8" x14ac:dyDescent="0.4">
      <c r="A4" t="s">
        <v>19</v>
      </c>
      <c r="B4" s="3">
        <v>60</v>
      </c>
      <c r="C4" s="3">
        <v>40</v>
      </c>
      <c r="D4" s="3">
        <f>+B4-C4</f>
        <v>20</v>
      </c>
      <c r="F4" s="1" t="s">
        <v>19</v>
      </c>
      <c r="G4" s="10">
        <v>160</v>
      </c>
      <c r="H4" s="10">
        <v>140</v>
      </c>
    </row>
    <row r="5" spans="1:8" x14ac:dyDescent="0.4">
      <c r="A5" t="s">
        <v>19</v>
      </c>
      <c r="B5" s="3"/>
      <c r="C5" s="3"/>
      <c r="D5" s="3">
        <f t="shared" ref="D5:D62" si="0">+B5-C5</f>
        <v>0</v>
      </c>
      <c r="F5" s="1" t="s">
        <v>20</v>
      </c>
      <c r="G5" s="10">
        <v>400</v>
      </c>
      <c r="H5" s="10">
        <v>358</v>
      </c>
    </row>
    <row r="6" spans="1:8" x14ac:dyDescent="0.4">
      <c r="A6" t="s">
        <v>19</v>
      </c>
      <c r="B6" s="3"/>
      <c r="C6" s="3"/>
      <c r="D6" s="3">
        <f t="shared" si="0"/>
        <v>0</v>
      </c>
      <c r="F6" s="1" t="s">
        <v>21</v>
      </c>
      <c r="G6" s="10">
        <v>1100</v>
      </c>
      <c r="H6" s="10">
        <v>1320</v>
      </c>
    </row>
    <row r="7" spans="1:8" x14ac:dyDescent="0.4">
      <c r="A7" t="s">
        <v>19</v>
      </c>
      <c r="B7" s="3">
        <v>100</v>
      </c>
      <c r="C7" s="3">
        <v>100</v>
      </c>
      <c r="D7" s="3">
        <f t="shared" si="0"/>
        <v>0</v>
      </c>
      <c r="F7" s="1" t="s">
        <v>22</v>
      </c>
      <c r="G7" s="10">
        <v>100</v>
      </c>
      <c r="H7" s="10">
        <v>125</v>
      </c>
    </row>
    <row r="8" spans="1:8" x14ac:dyDescent="0.4">
      <c r="A8" t="s">
        <v>20</v>
      </c>
      <c r="B8" s="3">
        <v>50</v>
      </c>
      <c r="C8" s="3">
        <v>40</v>
      </c>
      <c r="D8" s="3">
        <f t="shared" si="0"/>
        <v>10</v>
      </c>
      <c r="F8" s="1" t="s">
        <v>24</v>
      </c>
      <c r="G8" s="10">
        <v>2830</v>
      </c>
      <c r="H8" s="10">
        <v>2702</v>
      </c>
    </row>
    <row r="9" spans="1:8" x14ac:dyDescent="0.4">
      <c r="A9" t="s">
        <v>20</v>
      </c>
      <c r="B9" s="3">
        <v>200</v>
      </c>
      <c r="C9" s="3">
        <v>150</v>
      </c>
      <c r="D9" s="3">
        <f t="shared" si="0"/>
        <v>50</v>
      </c>
      <c r="F9" s="1" t="s">
        <v>25</v>
      </c>
      <c r="G9" s="10">
        <v>900</v>
      </c>
      <c r="H9" s="10">
        <v>900</v>
      </c>
    </row>
    <row r="10" spans="1:8" x14ac:dyDescent="0.4">
      <c r="A10" t="s">
        <v>20</v>
      </c>
      <c r="B10" s="3">
        <v>50</v>
      </c>
      <c r="C10" s="3">
        <v>28</v>
      </c>
      <c r="D10" s="3">
        <f t="shared" si="0"/>
        <v>22</v>
      </c>
      <c r="F10" s="1" t="s">
        <v>26</v>
      </c>
      <c r="G10" s="10">
        <v>800</v>
      </c>
      <c r="H10" s="10">
        <v>700</v>
      </c>
    </row>
    <row r="11" spans="1:8" x14ac:dyDescent="0.4">
      <c r="A11" t="s">
        <v>20</v>
      </c>
      <c r="B11" s="3">
        <v>50</v>
      </c>
      <c r="C11" s="3">
        <v>30</v>
      </c>
      <c r="D11" s="3">
        <f t="shared" si="0"/>
        <v>20</v>
      </c>
      <c r="F11" s="1" t="s">
        <v>27</v>
      </c>
      <c r="G11" s="10">
        <v>350</v>
      </c>
      <c r="H11" s="10">
        <v>410</v>
      </c>
    </row>
    <row r="12" spans="1:8" x14ac:dyDescent="0.4">
      <c r="A12" t="s">
        <v>20</v>
      </c>
      <c r="B12" s="3">
        <v>0</v>
      </c>
      <c r="C12" s="3">
        <v>40</v>
      </c>
      <c r="D12" s="3">
        <f t="shared" si="0"/>
        <v>-40</v>
      </c>
      <c r="F12" s="1" t="s">
        <v>28</v>
      </c>
      <c r="G12" s="10">
        <v>170</v>
      </c>
      <c r="H12" s="10">
        <v>100</v>
      </c>
    </row>
    <row r="13" spans="1:8" x14ac:dyDescent="0.4">
      <c r="A13" t="s">
        <v>20</v>
      </c>
      <c r="B13" s="3">
        <v>20</v>
      </c>
      <c r="C13" s="3">
        <v>50</v>
      </c>
      <c r="D13" s="3">
        <f t="shared" si="0"/>
        <v>-30</v>
      </c>
      <c r="F13" s="1" t="s">
        <v>29</v>
      </c>
      <c r="G13" s="10">
        <v>200</v>
      </c>
      <c r="H13" s="10">
        <v>200</v>
      </c>
    </row>
    <row r="14" spans="1:8" x14ac:dyDescent="0.4">
      <c r="A14" t="s">
        <v>20</v>
      </c>
      <c r="B14" s="3">
        <v>30</v>
      </c>
      <c r="C14" s="3">
        <v>20</v>
      </c>
      <c r="D14" s="3">
        <f t="shared" si="0"/>
        <v>10</v>
      </c>
      <c r="F14" s="1" t="s">
        <v>30</v>
      </c>
      <c r="G14" s="10">
        <v>300</v>
      </c>
      <c r="H14" s="10">
        <v>300</v>
      </c>
    </row>
    <row r="15" spans="1:8" x14ac:dyDescent="0.4">
      <c r="A15" t="s">
        <v>21</v>
      </c>
      <c r="B15" s="3">
        <v>1000</v>
      </c>
      <c r="C15" s="3">
        <v>1200</v>
      </c>
      <c r="D15" s="3">
        <f t="shared" si="0"/>
        <v>-200</v>
      </c>
      <c r="F15" s="1" t="s">
        <v>31</v>
      </c>
      <c r="G15" s="10">
        <v>1425</v>
      </c>
      <c r="H15" s="10">
        <v>1375</v>
      </c>
    </row>
    <row r="16" spans="1:8" x14ac:dyDescent="0.4">
      <c r="A16" t="s">
        <v>21</v>
      </c>
      <c r="B16" s="3">
        <v>100</v>
      </c>
      <c r="C16" s="3">
        <v>120</v>
      </c>
      <c r="D16" s="3">
        <f t="shared" si="0"/>
        <v>-20</v>
      </c>
      <c r="F16" s="1" t="s">
        <v>32</v>
      </c>
      <c r="G16" s="10">
        <v>8735</v>
      </c>
      <c r="H16" s="10">
        <v>8630</v>
      </c>
    </row>
    <row r="17" spans="1:8" x14ac:dyDescent="0.4">
      <c r="A17" t="s">
        <v>22</v>
      </c>
      <c r="B17" s="3">
        <v>75</v>
      </c>
      <c r="C17" s="3">
        <v>100</v>
      </c>
      <c r="D17" s="3">
        <f t="shared" si="0"/>
        <v>-25</v>
      </c>
      <c r="F17" s="1" t="s">
        <v>39</v>
      </c>
      <c r="G17" s="10">
        <v>17470</v>
      </c>
      <c r="H17" s="10">
        <v>17260</v>
      </c>
    </row>
    <row r="18" spans="1:8" x14ac:dyDescent="0.4">
      <c r="A18" t="s">
        <v>23</v>
      </c>
      <c r="B18" s="3">
        <v>25</v>
      </c>
      <c r="C18" s="3">
        <v>25</v>
      </c>
      <c r="D18" s="3">
        <f t="shared" si="0"/>
        <v>0</v>
      </c>
    </row>
    <row r="19" spans="1:8" x14ac:dyDescent="0.4">
      <c r="A19" t="s">
        <v>22</v>
      </c>
      <c r="B19" s="3"/>
      <c r="C19" s="3"/>
      <c r="D19" s="3">
        <f t="shared" si="0"/>
        <v>0</v>
      </c>
    </row>
    <row r="20" spans="1:8" x14ac:dyDescent="0.4">
      <c r="A20" t="s">
        <v>22</v>
      </c>
      <c r="B20" s="3"/>
      <c r="C20" s="3"/>
      <c r="D20" s="3">
        <f t="shared" si="0"/>
        <v>0</v>
      </c>
    </row>
    <row r="21" spans="1:8" x14ac:dyDescent="0.4">
      <c r="A21" t="s">
        <v>24</v>
      </c>
      <c r="B21" s="3">
        <v>100</v>
      </c>
      <c r="C21" s="3">
        <v>100</v>
      </c>
      <c r="D21" s="3">
        <f t="shared" si="0"/>
        <v>0</v>
      </c>
    </row>
    <row r="22" spans="1:8" x14ac:dyDescent="0.4">
      <c r="A22" t="s">
        <v>24</v>
      </c>
      <c r="B22" s="3">
        <v>45</v>
      </c>
      <c r="C22" s="3">
        <v>50</v>
      </c>
      <c r="D22" s="3">
        <f t="shared" si="0"/>
        <v>-5</v>
      </c>
    </row>
    <row r="23" spans="1:8" x14ac:dyDescent="0.4">
      <c r="A23" t="s">
        <v>24</v>
      </c>
      <c r="B23" s="3">
        <v>300</v>
      </c>
      <c r="C23" s="3">
        <v>400</v>
      </c>
      <c r="D23" s="3">
        <f t="shared" si="0"/>
        <v>-100</v>
      </c>
    </row>
    <row r="24" spans="1:8" x14ac:dyDescent="0.4">
      <c r="A24" t="s">
        <v>24</v>
      </c>
      <c r="B24" s="3">
        <v>200</v>
      </c>
      <c r="C24" s="3"/>
      <c r="D24" s="3">
        <f t="shared" si="0"/>
        <v>200</v>
      </c>
    </row>
    <row r="25" spans="1:8" x14ac:dyDescent="0.4">
      <c r="A25" t="s">
        <v>24</v>
      </c>
      <c r="B25" s="3">
        <v>200</v>
      </c>
      <c r="C25" s="3">
        <v>150</v>
      </c>
      <c r="D25" s="3">
        <f t="shared" si="0"/>
        <v>50</v>
      </c>
    </row>
    <row r="26" spans="1:8" x14ac:dyDescent="0.4">
      <c r="A26" t="s">
        <v>24</v>
      </c>
      <c r="B26" s="3">
        <v>1700</v>
      </c>
      <c r="C26" s="3">
        <v>1700</v>
      </c>
      <c r="D26" s="3">
        <f t="shared" si="0"/>
        <v>0</v>
      </c>
    </row>
    <row r="27" spans="1:8" x14ac:dyDescent="0.4">
      <c r="A27" t="s">
        <v>24</v>
      </c>
      <c r="B27" s="3"/>
      <c r="C27" s="3"/>
      <c r="D27" s="3">
        <f t="shared" si="0"/>
        <v>0</v>
      </c>
    </row>
    <row r="28" spans="1:8" x14ac:dyDescent="0.4">
      <c r="A28" t="s">
        <v>24</v>
      </c>
      <c r="B28" s="3">
        <v>100</v>
      </c>
      <c r="C28" s="3">
        <v>100</v>
      </c>
      <c r="D28" s="3">
        <f t="shared" si="0"/>
        <v>0</v>
      </c>
    </row>
    <row r="29" spans="1:8" x14ac:dyDescent="0.4">
      <c r="A29" t="s">
        <v>24</v>
      </c>
      <c r="B29" s="3">
        <v>60</v>
      </c>
      <c r="C29" s="3">
        <v>60</v>
      </c>
      <c r="D29" s="3">
        <f t="shared" si="0"/>
        <v>0</v>
      </c>
    </row>
    <row r="30" spans="1:8" x14ac:dyDescent="0.4">
      <c r="A30" t="s">
        <v>24</v>
      </c>
      <c r="B30" s="3">
        <v>35</v>
      </c>
      <c r="C30" s="3">
        <v>39</v>
      </c>
      <c r="D30" s="3">
        <f t="shared" si="0"/>
        <v>-4</v>
      </c>
    </row>
    <row r="31" spans="1:8" x14ac:dyDescent="0.4">
      <c r="A31" t="s">
        <v>24</v>
      </c>
      <c r="B31" s="3">
        <v>40</v>
      </c>
      <c r="C31" s="3">
        <v>55</v>
      </c>
      <c r="D31" s="3">
        <f t="shared" si="0"/>
        <v>-15</v>
      </c>
    </row>
    <row r="32" spans="1:8" x14ac:dyDescent="0.4">
      <c r="A32" t="s">
        <v>24</v>
      </c>
      <c r="B32" s="3">
        <v>25</v>
      </c>
      <c r="C32" s="3">
        <v>22</v>
      </c>
      <c r="D32" s="3">
        <f t="shared" si="0"/>
        <v>3</v>
      </c>
    </row>
    <row r="33" spans="1:4" x14ac:dyDescent="0.4">
      <c r="A33" t="s">
        <v>24</v>
      </c>
      <c r="B33" s="3">
        <v>25</v>
      </c>
      <c r="C33" s="3">
        <v>26</v>
      </c>
      <c r="D33" s="3">
        <f t="shared" si="0"/>
        <v>-1</v>
      </c>
    </row>
    <row r="34" spans="1:4" x14ac:dyDescent="0.4">
      <c r="A34" t="s">
        <v>25</v>
      </c>
      <c r="B34" s="3">
        <v>400</v>
      </c>
      <c r="C34" s="3">
        <v>400</v>
      </c>
      <c r="D34" s="3">
        <f t="shared" si="0"/>
        <v>0</v>
      </c>
    </row>
    <row r="35" spans="1:4" x14ac:dyDescent="0.4">
      <c r="A35" t="s">
        <v>25</v>
      </c>
      <c r="B35" s="3">
        <v>400</v>
      </c>
      <c r="C35" s="3">
        <v>400</v>
      </c>
      <c r="D35" s="3">
        <f t="shared" si="0"/>
        <v>0</v>
      </c>
    </row>
    <row r="36" spans="1:4" x14ac:dyDescent="0.4">
      <c r="A36" t="s">
        <v>25</v>
      </c>
      <c r="B36" s="3">
        <v>100</v>
      </c>
      <c r="C36" s="3">
        <v>100</v>
      </c>
      <c r="D36" s="3">
        <f t="shared" si="0"/>
        <v>0</v>
      </c>
    </row>
    <row r="37" spans="1:4" x14ac:dyDescent="0.4">
      <c r="A37" t="s">
        <v>26</v>
      </c>
      <c r="B37" s="3">
        <v>200</v>
      </c>
      <c r="C37" s="3">
        <v>200</v>
      </c>
      <c r="D37" s="3">
        <f t="shared" si="0"/>
        <v>0</v>
      </c>
    </row>
    <row r="38" spans="1:4" x14ac:dyDescent="0.4">
      <c r="A38" t="s">
        <v>26</v>
      </c>
      <c r="B38" s="3">
        <v>250</v>
      </c>
      <c r="C38" s="3">
        <v>250</v>
      </c>
      <c r="D38" s="3">
        <f t="shared" si="0"/>
        <v>0</v>
      </c>
    </row>
    <row r="39" spans="1:4" x14ac:dyDescent="0.4">
      <c r="A39" t="s">
        <v>26</v>
      </c>
      <c r="B39" s="3">
        <v>350</v>
      </c>
      <c r="C39" s="3">
        <v>250</v>
      </c>
      <c r="D39" s="3">
        <f t="shared" si="0"/>
        <v>100</v>
      </c>
    </row>
    <row r="40" spans="1:4" x14ac:dyDescent="0.4">
      <c r="A40" t="s">
        <v>26</v>
      </c>
      <c r="B40" s="3"/>
      <c r="C40" s="3"/>
      <c r="D40" s="3">
        <f t="shared" si="0"/>
        <v>0</v>
      </c>
    </row>
    <row r="41" spans="1:4" x14ac:dyDescent="0.4">
      <c r="A41" t="s">
        <v>26</v>
      </c>
      <c r="B41" s="3"/>
      <c r="C41" s="3"/>
      <c r="D41" s="3">
        <f t="shared" si="0"/>
        <v>0</v>
      </c>
    </row>
    <row r="42" spans="1:4" x14ac:dyDescent="0.4">
      <c r="A42" t="s">
        <v>27</v>
      </c>
      <c r="B42" s="3">
        <v>150</v>
      </c>
      <c r="C42" s="3">
        <v>140</v>
      </c>
      <c r="D42" s="3">
        <f t="shared" si="0"/>
        <v>10</v>
      </c>
    </row>
    <row r="43" spans="1:4" x14ac:dyDescent="0.4">
      <c r="A43" t="s">
        <v>27</v>
      </c>
      <c r="B43" s="3">
        <v>100</v>
      </c>
      <c r="C43" s="3">
        <v>130</v>
      </c>
      <c r="D43" s="3">
        <f t="shared" si="0"/>
        <v>-30</v>
      </c>
    </row>
    <row r="44" spans="1:4" x14ac:dyDescent="0.4">
      <c r="A44" t="s">
        <v>27</v>
      </c>
      <c r="B44" s="3">
        <v>100</v>
      </c>
      <c r="C44" s="3">
        <v>140</v>
      </c>
      <c r="D44" s="3">
        <f t="shared" si="0"/>
        <v>-40</v>
      </c>
    </row>
    <row r="45" spans="1:4" x14ac:dyDescent="0.4">
      <c r="A45" t="s">
        <v>27</v>
      </c>
      <c r="B45" s="3"/>
      <c r="C45" s="3"/>
      <c r="D45" s="3">
        <f t="shared" si="0"/>
        <v>0</v>
      </c>
    </row>
    <row r="46" spans="1:4" x14ac:dyDescent="0.4">
      <c r="A46" t="s">
        <v>27</v>
      </c>
      <c r="B46" s="3"/>
      <c r="C46" s="3"/>
      <c r="D46" s="3">
        <f t="shared" si="0"/>
        <v>0</v>
      </c>
    </row>
    <row r="47" spans="1:4" x14ac:dyDescent="0.4">
      <c r="A47" t="s">
        <v>28</v>
      </c>
      <c r="B47" s="3">
        <v>150</v>
      </c>
      <c r="C47" s="3">
        <v>75</v>
      </c>
      <c r="D47" s="3">
        <f t="shared" si="0"/>
        <v>75</v>
      </c>
    </row>
    <row r="48" spans="1:4" x14ac:dyDescent="0.4">
      <c r="A48" t="s">
        <v>28</v>
      </c>
      <c r="B48" s="3">
        <v>20</v>
      </c>
      <c r="C48" s="3">
        <v>25</v>
      </c>
      <c r="D48" s="3">
        <f t="shared" si="0"/>
        <v>-5</v>
      </c>
    </row>
    <row r="49" spans="1:4" x14ac:dyDescent="0.4">
      <c r="A49" t="s">
        <v>28</v>
      </c>
      <c r="B49" s="3"/>
      <c r="C49" s="3"/>
      <c r="D49" s="3">
        <f t="shared" si="0"/>
        <v>0</v>
      </c>
    </row>
    <row r="50" spans="1:4" x14ac:dyDescent="0.4">
      <c r="A50" t="s">
        <v>28</v>
      </c>
      <c r="B50" s="3"/>
      <c r="C50" s="3"/>
      <c r="D50" s="3">
        <f t="shared" si="0"/>
        <v>0</v>
      </c>
    </row>
    <row r="51" spans="1:4" x14ac:dyDescent="0.4">
      <c r="A51" t="s">
        <v>29</v>
      </c>
      <c r="B51" s="3">
        <v>200</v>
      </c>
      <c r="C51" s="3">
        <v>200</v>
      </c>
      <c r="D51" s="3">
        <f t="shared" si="0"/>
        <v>0</v>
      </c>
    </row>
    <row r="52" spans="1:4" x14ac:dyDescent="0.4">
      <c r="A52" t="s">
        <v>29</v>
      </c>
      <c r="B52" s="3"/>
      <c r="C52" s="3"/>
      <c r="D52" s="3">
        <f t="shared" si="0"/>
        <v>0</v>
      </c>
    </row>
    <row r="53" spans="1:4" x14ac:dyDescent="0.4">
      <c r="A53" t="s">
        <v>30</v>
      </c>
      <c r="B53" s="3">
        <v>300</v>
      </c>
      <c r="C53" s="3">
        <v>300</v>
      </c>
      <c r="D53" s="3">
        <f t="shared" si="0"/>
        <v>0</v>
      </c>
    </row>
    <row r="54" spans="1:4" x14ac:dyDescent="0.4">
      <c r="A54" t="s">
        <v>30</v>
      </c>
      <c r="B54" s="3"/>
      <c r="C54" s="3"/>
      <c r="D54" s="3">
        <f t="shared" si="0"/>
        <v>0</v>
      </c>
    </row>
    <row r="55" spans="1:4" x14ac:dyDescent="0.4">
      <c r="A55" t="s">
        <v>30</v>
      </c>
      <c r="B55" s="3"/>
      <c r="C55" s="3"/>
      <c r="D55" s="3">
        <f t="shared" si="0"/>
        <v>0</v>
      </c>
    </row>
    <row r="56" spans="1:4" x14ac:dyDescent="0.4">
      <c r="A56" t="s">
        <v>31</v>
      </c>
      <c r="B56" s="3">
        <v>100</v>
      </c>
      <c r="C56" s="3">
        <v>150</v>
      </c>
      <c r="D56" s="3">
        <f t="shared" si="0"/>
        <v>-50</v>
      </c>
    </row>
    <row r="57" spans="1:4" x14ac:dyDescent="0.4">
      <c r="A57" t="s">
        <v>31</v>
      </c>
      <c r="B57" s="3">
        <v>450</v>
      </c>
      <c r="C57" s="3">
        <v>400</v>
      </c>
      <c r="D57" s="3">
        <f t="shared" si="0"/>
        <v>50</v>
      </c>
    </row>
    <row r="58" spans="1:4" x14ac:dyDescent="0.4">
      <c r="A58" t="s">
        <v>31</v>
      </c>
      <c r="B58" s="3">
        <v>300</v>
      </c>
      <c r="C58" s="3">
        <v>300</v>
      </c>
      <c r="D58" s="3">
        <f t="shared" si="0"/>
        <v>0</v>
      </c>
    </row>
    <row r="59" spans="1:4" x14ac:dyDescent="0.4">
      <c r="A59" t="s">
        <v>31</v>
      </c>
      <c r="B59" s="3">
        <v>25</v>
      </c>
      <c r="C59" s="3">
        <v>25</v>
      </c>
      <c r="D59" s="3">
        <f t="shared" si="0"/>
        <v>0</v>
      </c>
    </row>
    <row r="60" spans="1:4" x14ac:dyDescent="0.4">
      <c r="A60" t="s">
        <v>31</v>
      </c>
      <c r="B60" s="3">
        <v>100</v>
      </c>
      <c r="C60" s="3">
        <v>50</v>
      </c>
      <c r="D60" s="3">
        <f t="shared" si="0"/>
        <v>50</v>
      </c>
    </row>
    <row r="61" spans="1:4" x14ac:dyDescent="0.4">
      <c r="A61" t="s">
        <v>31</v>
      </c>
      <c r="B61" s="3"/>
      <c r="C61" s="3"/>
      <c r="D61" s="3">
        <f t="shared" si="0"/>
        <v>0</v>
      </c>
    </row>
    <row r="62" spans="1:4" x14ac:dyDescent="0.4">
      <c r="A62" t="s">
        <v>31</v>
      </c>
      <c r="B62" s="3">
        <v>450</v>
      </c>
      <c r="C62" s="3">
        <v>450</v>
      </c>
      <c r="D62" s="3">
        <f t="shared" si="0"/>
        <v>0</v>
      </c>
    </row>
    <row r="63" spans="1:4" s="7" customFormat="1" x14ac:dyDescent="0.4">
      <c r="A63" s="5" t="s">
        <v>32</v>
      </c>
      <c r="B63" s="6">
        <f>SUM(B4:B62)</f>
        <v>8735</v>
      </c>
      <c r="C63" s="6">
        <f>SUM(C4:C62)</f>
        <v>8630</v>
      </c>
      <c r="D63" s="6">
        <f>+B63-C63</f>
        <v>105</v>
      </c>
    </row>
  </sheetData>
  <mergeCells count="1">
    <mergeCell ref="A1:D1"/>
  </mergeCells>
  <pageMargins left="0.7" right="0.7" top="0.75" bottom="0.75" header="0.3" footer="0.3"/>
  <pageSetup scale="43" orientation="portrait" r:id="rId2"/>
  <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3FDF5-2D2C-485A-880F-499FCF68A7A0}">
  <dimension ref="A1:E63"/>
  <sheetViews>
    <sheetView showGridLines="0" zoomScale="90" zoomScaleNormal="90" workbookViewId="0">
      <selection activeCell="E3" sqref="E3"/>
    </sheetView>
  </sheetViews>
  <sheetFormatPr baseColWidth="10" defaultColWidth="8.796875" defaultRowHeight="17.399999999999999" x14ac:dyDescent="0.4"/>
  <cols>
    <col min="1" max="5" width="20.5" customWidth="1"/>
  </cols>
  <sheetData>
    <row r="1" spans="1:5" ht="34.200000000000003" customHeight="1" x14ac:dyDescent="0.4">
      <c r="A1" s="21" t="s">
        <v>41</v>
      </c>
      <c r="B1" s="21"/>
      <c r="C1" s="21"/>
      <c r="D1" s="21"/>
      <c r="E1" s="21"/>
    </row>
    <row r="2" spans="1:5" ht="7.2" customHeight="1" x14ac:dyDescent="0.4"/>
    <row r="3" spans="1:5" x14ac:dyDescent="0.4">
      <c r="A3" s="1" t="s">
        <v>42</v>
      </c>
      <c r="B3" s="1" t="s">
        <v>18</v>
      </c>
      <c r="C3" s="2" t="s">
        <v>33</v>
      </c>
      <c r="D3" s="2" t="s">
        <v>34</v>
      </c>
      <c r="E3" s="2" t="s">
        <v>35</v>
      </c>
    </row>
    <row r="4" spans="1:5" x14ac:dyDescent="0.4">
      <c r="A4" t="s">
        <v>38</v>
      </c>
      <c r="B4" t="s">
        <v>19</v>
      </c>
      <c r="C4" s="3">
        <v>60</v>
      </c>
      <c r="D4" s="3">
        <v>40</v>
      </c>
      <c r="E4" s="3">
        <f>+C4-D4</f>
        <v>20</v>
      </c>
    </row>
    <row r="5" spans="1:5" x14ac:dyDescent="0.4">
      <c r="A5" t="s">
        <v>43</v>
      </c>
      <c r="B5" t="s">
        <v>19</v>
      </c>
      <c r="C5" s="3"/>
      <c r="D5" s="3"/>
      <c r="E5" s="3">
        <f t="shared" ref="E5:E62" si="0">+C5-D5</f>
        <v>0</v>
      </c>
    </row>
    <row r="6" spans="1:5" x14ac:dyDescent="0.4">
      <c r="A6" t="s">
        <v>44</v>
      </c>
      <c r="B6" t="s">
        <v>19</v>
      </c>
      <c r="C6" s="3"/>
      <c r="D6" s="3"/>
      <c r="E6" s="3">
        <f t="shared" si="0"/>
        <v>0</v>
      </c>
    </row>
    <row r="7" spans="1:5" x14ac:dyDescent="0.4">
      <c r="A7" t="s">
        <v>45</v>
      </c>
      <c r="B7" t="s">
        <v>19</v>
      </c>
      <c r="C7" s="3">
        <v>100</v>
      </c>
      <c r="D7" s="3">
        <v>100</v>
      </c>
      <c r="E7" s="3">
        <f t="shared" si="0"/>
        <v>0</v>
      </c>
    </row>
    <row r="8" spans="1:5" x14ac:dyDescent="0.4">
      <c r="A8" t="s">
        <v>46</v>
      </c>
      <c r="B8" t="s">
        <v>19</v>
      </c>
      <c r="C8" s="3">
        <v>50</v>
      </c>
      <c r="D8" s="3">
        <v>40</v>
      </c>
      <c r="E8" s="3">
        <f t="shared" si="0"/>
        <v>10</v>
      </c>
    </row>
    <row r="9" spans="1:5" x14ac:dyDescent="0.4">
      <c r="A9" t="s">
        <v>0</v>
      </c>
      <c r="B9" t="s">
        <v>20</v>
      </c>
      <c r="C9" s="3">
        <v>200</v>
      </c>
      <c r="D9" s="3">
        <v>150</v>
      </c>
      <c r="E9" s="3">
        <f t="shared" si="0"/>
        <v>50</v>
      </c>
    </row>
    <row r="10" spans="1:5" x14ac:dyDescent="0.4">
      <c r="A10" t="s">
        <v>47</v>
      </c>
      <c r="B10" t="s">
        <v>20</v>
      </c>
      <c r="C10" s="3">
        <v>50</v>
      </c>
      <c r="D10" s="3">
        <v>28</v>
      </c>
      <c r="E10" s="3">
        <f t="shared" si="0"/>
        <v>22</v>
      </c>
    </row>
    <row r="11" spans="1:5" x14ac:dyDescent="0.4">
      <c r="A11" t="s">
        <v>48</v>
      </c>
      <c r="B11" t="s">
        <v>20</v>
      </c>
      <c r="C11" s="3">
        <v>50</v>
      </c>
      <c r="D11" s="3">
        <v>30</v>
      </c>
      <c r="E11" s="3">
        <f t="shared" si="0"/>
        <v>20</v>
      </c>
    </row>
    <row r="12" spans="1:5" x14ac:dyDescent="0.4">
      <c r="A12" t="s">
        <v>49</v>
      </c>
      <c r="B12" t="s">
        <v>20</v>
      </c>
      <c r="C12" s="3">
        <v>0</v>
      </c>
      <c r="D12" s="3">
        <v>40</v>
      </c>
      <c r="E12" s="3">
        <f t="shared" si="0"/>
        <v>-40</v>
      </c>
    </row>
    <row r="13" spans="1:5" x14ac:dyDescent="0.4">
      <c r="A13" t="s">
        <v>50</v>
      </c>
      <c r="B13" t="s">
        <v>20</v>
      </c>
      <c r="C13" s="3">
        <v>20</v>
      </c>
      <c r="D13" s="3">
        <v>50</v>
      </c>
      <c r="E13" s="3">
        <f t="shared" si="0"/>
        <v>-30</v>
      </c>
    </row>
    <row r="14" spans="1:5" x14ac:dyDescent="0.4">
      <c r="A14" t="s">
        <v>51</v>
      </c>
      <c r="B14" t="s">
        <v>20</v>
      </c>
      <c r="C14" s="3">
        <v>30</v>
      </c>
      <c r="D14" s="3">
        <v>20</v>
      </c>
      <c r="E14" s="3">
        <f t="shared" si="0"/>
        <v>10</v>
      </c>
    </row>
    <row r="15" spans="1:5" x14ac:dyDescent="0.4">
      <c r="A15" t="s">
        <v>52</v>
      </c>
      <c r="B15" t="s">
        <v>21</v>
      </c>
      <c r="C15" s="3">
        <v>1000</v>
      </c>
      <c r="D15" s="3">
        <v>1200</v>
      </c>
      <c r="E15" s="3">
        <f t="shared" si="0"/>
        <v>-200</v>
      </c>
    </row>
    <row r="16" spans="1:5" x14ac:dyDescent="0.4">
      <c r="A16" t="s">
        <v>53</v>
      </c>
      <c r="B16" t="s">
        <v>21</v>
      </c>
      <c r="C16" s="3">
        <v>100</v>
      </c>
      <c r="D16" s="3">
        <v>120</v>
      </c>
      <c r="E16" s="3">
        <f t="shared" si="0"/>
        <v>-20</v>
      </c>
    </row>
    <row r="17" spans="1:5" x14ac:dyDescent="0.4">
      <c r="A17" t="s">
        <v>54</v>
      </c>
      <c r="B17" t="s">
        <v>22</v>
      </c>
      <c r="C17" s="3">
        <v>75</v>
      </c>
      <c r="D17" s="3">
        <v>100</v>
      </c>
      <c r="E17" s="3">
        <f t="shared" si="0"/>
        <v>-25</v>
      </c>
    </row>
    <row r="18" spans="1:5" x14ac:dyDescent="0.4">
      <c r="A18" t="s">
        <v>55</v>
      </c>
      <c r="B18" t="s">
        <v>22</v>
      </c>
      <c r="C18" s="3">
        <v>25</v>
      </c>
      <c r="D18" s="3">
        <v>25</v>
      </c>
      <c r="E18" s="3">
        <f t="shared" si="0"/>
        <v>0</v>
      </c>
    </row>
    <row r="19" spans="1:5" x14ac:dyDescent="0.4">
      <c r="A19" t="s">
        <v>56</v>
      </c>
      <c r="B19" t="s">
        <v>22</v>
      </c>
      <c r="C19" s="3"/>
      <c r="D19" s="3"/>
      <c r="E19" s="3">
        <f t="shared" si="0"/>
        <v>0</v>
      </c>
    </row>
    <row r="20" spans="1:5" x14ac:dyDescent="0.4">
      <c r="A20" t="s">
        <v>57</v>
      </c>
      <c r="B20" t="s">
        <v>22</v>
      </c>
      <c r="C20" s="3"/>
      <c r="D20" s="3"/>
      <c r="E20" s="3">
        <f t="shared" si="0"/>
        <v>0</v>
      </c>
    </row>
    <row r="21" spans="1:5" x14ac:dyDescent="0.4">
      <c r="A21" t="s">
        <v>58</v>
      </c>
      <c r="B21" t="s">
        <v>24</v>
      </c>
      <c r="C21" s="3">
        <v>100</v>
      </c>
      <c r="D21" s="3">
        <v>100</v>
      </c>
      <c r="E21" s="3">
        <f t="shared" si="0"/>
        <v>0</v>
      </c>
    </row>
    <row r="22" spans="1:5" x14ac:dyDescent="0.4">
      <c r="A22" t="s">
        <v>59</v>
      </c>
      <c r="B22" t="s">
        <v>24</v>
      </c>
      <c r="C22" s="3">
        <v>45</v>
      </c>
      <c r="D22" s="3">
        <v>50</v>
      </c>
      <c r="E22" s="3">
        <f t="shared" si="0"/>
        <v>-5</v>
      </c>
    </row>
    <row r="23" spans="1:5" x14ac:dyDescent="0.4">
      <c r="A23" t="s">
        <v>1</v>
      </c>
      <c r="B23" t="s">
        <v>24</v>
      </c>
      <c r="C23" s="3">
        <v>300</v>
      </c>
      <c r="D23" s="3">
        <v>400</v>
      </c>
      <c r="E23" s="3">
        <f t="shared" si="0"/>
        <v>-100</v>
      </c>
    </row>
    <row r="24" spans="1:5" x14ac:dyDescent="0.4">
      <c r="A24" t="s">
        <v>60</v>
      </c>
      <c r="B24" t="s">
        <v>24</v>
      </c>
      <c r="C24" s="3">
        <v>200</v>
      </c>
      <c r="D24" s="3"/>
      <c r="E24" s="3">
        <f t="shared" si="0"/>
        <v>200</v>
      </c>
    </row>
    <row r="25" spans="1:5" x14ac:dyDescent="0.4">
      <c r="A25" t="s">
        <v>61</v>
      </c>
      <c r="B25" t="s">
        <v>24</v>
      </c>
      <c r="C25" s="3">
        <v>200</v>
      </c>
      <c r="D25" s="3">
        <v>150</v>
      </c>
      <c r="E25" s="3">
        <f t="shared" si="0"/>
        <v>50</v>
      </c>
    </row>
    <row r="26" spans="1:5" x14ac:dyDescent="0.4">
      <c r="A26" t="s">
        <v>62</v>
      </c>
      <c r="B26" t="s">
        <v>24</v>
      </c>
      <c r="C26" s="3">
        <v>1700</v>
      </c>
      <c r="D26" s="3">
        <v>1700</v>
      </c>
      <c r="E26" s="3">
        <f t="shared" si="0"/>
        <v>0</v>
      </c>
    </row>
    <row r="27" spans="1:5" x14ac:dyDescent="0.4">
      <c r="A27" t="s">
        <v>63</v>
      </c>
      <c r="B27" t="s">
        <v>24</v>
      </c>
      <c r="C27" s="3"/>
      <c r="D27" s="3"/>
      <c r="E27" s="3">
        <f t="shared" si="0"/>
        <v>0</v>
      </c>
    </row>
    <row r="28" spans="1:5" x14ac:dyDescent="0.4">
      <c r="A28" t="s">
        <v>64</v>
      </c>
      <c r="B28" t="s">
        <v>24</v>
      </c>
      <c r="C28" s="3">
        <v>100</v>
      </c>
      <c r="D28" s="3">
        <v>100</v>
      </c>
      <c r="E28" s="3">
        <f t="shared" si="0"/>
        <v>0</v>
      </c>
    </row>
    <row r="29" spans="1:5" x14ac:dyDescent="0.4">
      <c r="A29" t="s">
        <v>65</v>
      </c>
      <c r="B29" t="s">
        <v>24</v>
      </c>
      <c r="C29" s="3">
        <v>60</v>
      </c>
      <c r="D29" s="3">
        <v>60</v>
      </c>
      <c r="E29" s="3">
        <f t="shared" si="0"/>
        <v>0</v>
      </c>
    </row>
    <row r="30" spans="1:5" x14ac:dyDescent="0.4">
      <c r="A30" t="s">
        <v>66</v>
      </c>
      <c r="B30" t="s">
        <v>24</v>
      </c>
      <c r="C30" s="3">
        <v>35</v>
      </c>
      <c r="D30" s="3">
        <v>39</v>
      </c>
      <c r="E30" s="3">
        <f t="shared" si="0"/>
        <v>-4</v>
      </c>
    </row>
    <row r="31" spans="1:5" x14ac:dyDescent="0.4">
      <c r="A31" t="s">
        <v>2</v>
      </c>
      <c r="B31" t="s">
        <v>24</v>
      </c>
      <c r="C31" s="3">
        <v>40</v>
      </c>
      <c r="D31" s="3">
        <v>55</v>
      </c>
      <c r="E31" s="3">
        <f t="shared" si="0"/>
        <v>-15</v>
      </c>
    </row>
    <row r="32" spans="1:5" x14ac:dyDescent="0.4">
      <c r="A32" t="s">
        <v>67</v>
      </c>
      <c r="B32" t="s">
        <v>24</v>
      </c>
      <c r="C32" s="3">
        <v>25</v>
      </c>
      <c r="D32" s="3">
        <v>22</v>
      </c>
      <c r="E32" s="3">
        <f t="shared" si="0"/>
        <v>3</v>
      </c>
    </row>
    <row r="33" spans="1:5" x14ac:dyDescent="0.4">
      <c r="A33" t="s">
        <v>68</v>
      </c>
      <c r="B33" t="s">
        <v>24</v>
      </c>
      <c r="C33" s="3">
        <v>25</v>
      </c>
      <c r="D33" s="3">
        <v>26</v>
      </c>
      <c r="E33" s="3">
        <f t="shared" si="0"/>
        <v>-1</v>
      </c>
    </row>
    <row r="34" spans="1:5" x14ac:dyDescent="0.4">
      <c r="A34" t="s">
        <v>69</v>
      </c>
      <c r="B34" t="s">
        <v>25</v>
      </c>
      <c r="C34" s="3">
        <v>400</v>
      </c>
      <c r="D34" s="3">
        <v>400</v>
      </c>
      <c r="E34" s="3">
        <f t="shared" si="0"/>
        <v>0</v>
      </c>
    </row>
    <row r="35" spans="1:5" x14ac:dyDescent="0.4">
      <c r="A35" t="s">
        <v>70</v>
      </c>
      <c r="B35" t="s">
        <v>25</v>
      </c>
      <c r="C35" s="3">
        <v>400</v>
      </c>
      <c r="D35" s="3">
        <v>400</v>
      </c>
      <c r="E35" s="3">
        <f t="shared" si="0"/>
        <v>0</v>
      </c>
    </row>
    <row r="36" spans="1:5" x14ac:dyDescent="0.4">
      <c r="A36" t="s">
        <v>3</v>
      </c>
      <c r="B36" t="s">
        <v>25</v>
      </c>
      <c r="C36" s="3">
        <v>100</v>
      </c>
      <c r="D36" s="3">
        <v>100</v>
      </c>
      <c r="E36" s="3">
        <f t="shared" si="0"/>
        <v>0</v>
      </c>
    </row>
    <row r="37" spans="1:5" x14ac:dyDescent="0.4">
      <c r="A37" t="s">
        <v>71</v>
      </c>
      <c r="B37" t="s">
        <v>26</v>
      </c>
      <c r="C37" s="3">
        <v>200</v>
      </c>
      <c r="D37" s="3">
        <v>200</v>
      </c>
      <c r="E37" s="3">
        <f t="shared" si="0"/>
        <v>0</v>
      </c>
    </row>
    <row r="38" spans="1:5" x14ac:dyDescent="0.4">
      <c r="A38" t="s">
        <v>72</v>
      </c>
      <c r="B38" t="s">
        <v>26</v>
      </c>
      <c r="C38" s="3">
        <v>250</v>
      </c>
      <c r="D38" s="3">
        <v>250</v>
      </c>
      <c r="E38" s="3">
        <f t="shared" si="0"/>
        <v>0</v>
      </c>
    </row>
    <row r="39" spans="1:5" x14ac:dyDescent="0.4">
      <c r="A39" t="s">
        <v>73</v>
      </c>
      <c r="B39" t="s">
        <v>26</v>
      </c>
      <c r="C39" s="3">
        <v>350</v>
      </c>
      <c r="D39" s="3">
        <v>250</v>
      </c>
      <c r="E39" s="3">
        <f t="shared" si="0"/>
        <v>100</v>
      </c>
    </row>
    <row r="40" spans="1:5" x14ac:dyDescent="0.4">
      <c r="A40" t="s">
        <v>74</v>
      </c>
      <c r="B40" t="s">
        <v>26</v>
      </c>
      <c r="C40" s="3"/>
      <c r="D40" s="3"/>
      <c r="E40" s="3">
        <f t="shared" si="0"/>
        <v>0</v>
      </c>
    </row>
    <row r="41" spans="1:5" x14ac:dyDescent="0.4">
      <c r="A41" t="s">
        <v>4</v>
      </c>
      <c r="B41" t="s">
        <v>26</v>
      </c>
      <c r="C41" s="3"/>
      <c r="D41" s="3"/>
      <c r="E41" s="3">
        <f t="shared" si="0"/>
        <v>0</v>
      </c>
    </row>
    <row r="42" spans="1:5" x14ac:dyDescent="0.4">
      <c r="A42" t="s">
        <v>75</v>
      </c>
      <c r="B42" t="s">
        <v>27</v>
      </c>
      <c r="C42" s="3">
        <v>150</v>
      </c>
      <c r="D42" s="3">
        <v>140</v>
      </c>
      <c r="E42" s="3">
        <f t="shared" si="0"/>
        <v>10</v>
      </c>
    </row>
    <row r="43" spans="1:5" x14ac:dyDescent="0.4">
      <c r="A43" t="s">
        <v>76</v>
      </c>
      <c r="B43" t="s">
        <v>27</v>
      </c>
      <c r="C43" s="3">
        <v>100</v>
      </c>
      <c r="D43" s="3">
        <v>130</v>
      </c>
      <c r="E43" s="3">
        <f t="shared" si="0"/>
        <v>-30</v>
      </c>
    </row>
    <row r="44" spans="1:5" x14ac:dyDescent="0.4">
      <c r="A44" t="s">
        <v>77</v>
      </c>
      <c r="B44" t="s">
        <v>27</v>
      </c>
      <c r="C44" s="3">
        <v>100</v>
      </c>
      <c r="D44" s="3">
        <v>140</v>
      </c>
      <c r="E44" s="3">
        <f t="shared" si="0"/>
        <v>-40</v>
      </c>
    </row>
    <row r="45" spans="1:5" x14ac:dyDescent="0.4">
      <c r="A45" t="s">
        <v>78</v>
      </c>
      <c r="B45" t="s">
        <v>27</v>
      </c>
      <c r="C45" s="3"/>
      <c r="D45" s="3"/>
      <c r="E45" s="3">
        <f t="shared" si="0"/>
        <v>0</v>
      </c>
    </row>
    <row r="46" spans="1:5" x14ac:dyDescent="0.4">
      <c r="A46" t="s">
        <v>43</v>
      </c>
      <c r="B46" t="s">
        <v>27</v>
      </c>
      <c r="C46" s="3"/>
      <c r="D46" s="3"/>
      <c r="E46" s="3">
        <f t="shared" si="0"/>
        <v>0</v>
      </c>
    </row>
    <row r="47" spans="1:5" x14ac:dyDescent="0.4">
      <c r="A47" t="s">
        <v>21</v>
      </c>
      <c r="B47" t="s">
        <v>28</v>
      </c>
      <c r="C47" s="3">
        <v>150</v>
      </c>
      <c r="D47" s="3">
        <v>75</v>
      </c>
      <c r="E47" s="3">
        <f t="shared" si="0"/>
        <v>75</v>
      </c>
    </row>
    <row r="48" spans="1:5" x14ac:dyDescent="0.4">
      <c r="A48" t="s">
        <v>5</v>
      </c>
      <c r="B48" t="s">
        <v>28</v>
      </c>
      <c r="C48" s="3">
        <v>20</v>
      </c>
      <c r="D48" s="3">
        <v>25</v>
      </c>
      <c r="E48" s="3">
        <f t="shared" si="0"/>
        <v>-5</v>
      </c>
    </row>
    <row r="49" spans="1:5" x14ac:dyDescent="0.4">
      <c r="A49" t="s">
        <v>43</v>
      </c>
      <c r="B49" t="s">
        <v>28</v>
      </c>
      <c r="C49" s="3"/>
      <c r="D49" s="3"/>
      <c r="E49" s="3">
        <f t="shared" si="0"/>
        <v>0</v>
      </c>
    </row>
    <row r="50" spans="1:5" x14ac:dyDescent="0.4">
      <c r="A50" t="s">
        <v>79</v>
      </c>
      <c r="B50" t="s">
        <v>28</v>
      </c>
      <c r="C50" s="3"/>
      <c r="D50" s="3"/>
      <c r="E50" s="3">
        <f t="shared" si="0"/>
        <v>0</v>
      </c>
    </row>
    <row r="51" spans="1:5" x14ac:dyDescent="0.4">
      <c r="A51" t="s">
        <v>80</v>
      </c>
      <c r="B51" t="s">
        <v>29</v>
      </c>
      <c r="C51" s="3">
        <v>200</v>
      </c>
      <c r="D51" s="3">
        <v>200</v>
      </c>
      <c r="E51" s="3">
        <f t="shared" si="0"/>
        <v>0</v>
      </c>
    </row>
    <row r="52" spans="1:5" x14ac:dyDescent="0.4">
      <c r="A52" t="s">
        <v>81</v>
      </c>
      <c r="B52" t="s">
        <v>29</v>
      </c>
      <c r="C52" s="3"/>
      <c r="D52" s="3"/>
      <c r="E52" s="3">
        <f t="shared" si="0"/>
        <v>0</v>
      </c>
    </row>
    <row r="53" spans="1:5" x14ac:dyDescent="0.4">
      <c r="A53" t="s">
        <v>82</v>
      </c>
      <c r="B53" t="s">
        <v>30</v>
      </c>
      <c r="C53" s="3">
        <v>300</v>
      </c>
      <c r="D53" s="3">
        <v>300</v>
      </c>
      <c r="E53" s="3">
        <f t="shared" si="0"/>
        <v>0</v>
      </c>
    </row>
    <row r="54" spans="1:5" x14ac:dyDescent="0.4">
      <c r="A54" t="s">
        <v>83</v>
      </c>
      <c r="B54" t="s">
        <v>30</v>
      </c>
      <c r="C54" s="3"/>
      <c r="D54" s="3"/>
      <c r="E54" s="3">
        <f t="shared" si="0"/>
        <v>0</v>
      </c>
    </row>
    <row r="55" spans="1:5" x14ac:dyDescent="0.4">
      <c r="A55" t="s">
        <v>84</v>
      </c>
      <c r="B55" t="s">
        <v>30</v>
      </c>
      <c r="C55" s="3"/>
      <c r="D55" s="3"/>
      <c r="E55" s="3">
        <f t="shared" si="0"/>
        <v>0</v>
      </c>
    </row>
    <row r="56" spans="1:5" x14ac:dyDescent="0.4">
      <c r="A56" t="s">
        <v>85</v>
      </c>
      <c r="B56" t="s">
        <v>31</v>
      </c>
      <c r="C56" s="3">
        <v>100</v>
      </c>
      <c r="D56" s="3">
        <v>150</v>
      </c>
      <c r="E56" s="3">
        <f t="shared" si="0"/>
        <v>-50</v>
      </c>
    </row>
    <row r="57" spans="1:5" x14ac:dyDescent="0.4">
      <c r="A57" t="s">
        <v>86</v>
      </c>
      <c r="B57" t="s">
        <v>31</v>
      </c>
      <c r="C57" s="3">
        <v>450</v>
      </c>
      <c r="D57" s="3">
        <v>400</v>
      </c>
      <c r="E57" s="3">
        <f t="shared" si="0"/>
        <v>50</v>
      </c>
    </row>
    <row r="58" spans="1:5" x14ac:dyDescent="0.4">
      <c r="A58" t="s">
        <v>25</v>
      </c>
      <c r="B58" t="s">
        <v>31</v>
      </c>
      <c r="C58" s="3">
        <v>300</v>
      </c>
      <c r="D58" s="3">
        <v>300</v>
      </c>
      <c r="E58" s="3">
        <f t="shared" si="0"/>
        <v>0</v>
      </c>
    </row>
    <row r="59" spans="1:5" x14ac:dyDescent="0.4">
      <c r="A59" t="s">
        <v>87</v>
      </c>
      <c r="B59" t="s">
        <v>90</v>
      </c>
      <c r="C59" s="3">
        <v>25</v>
      </c>
      <c r="D59" s="3">
        <v>25</v>
      </c>
      <c r="E59" s="3">
        <f t="shared" si="0"/>
        <v>0</v>
      </c>
    </row>
    <row r="60" spans="1:5" x14ac:dyDescent="0.4">
      <c r="A60" t="s">
        <v>61</v>
      </c>
      <c r="B60" t="s">
        <v>31</v>
      </c>
      <c r="C60" s="3">
        <v>100</v>
      </c>
      <c r="D60" s="3">
        <v>50</v>
      </c>
      <c r="E60" s="3">
        <f t="shared" si="0"/>
        <v>50</v>
      </c>
    </row>
    <row r="61" spans="1:5" x14ac:dyDescent="0.4">
      <c r="A61" t="s">
        <v>88</v>
      </c>
      <c r="B61" t="s">
        <v>31</v>
      </c>
      <c r="C61" s="3"/>
      <c r="D61" s="3"/>
      <c r="E61" s="3">
        <f t="shared" si="0"/>
        <v>0</v>
      </c>
    </row>
    <row r="62" spans="1:5" x14ac:dyDescent="0.4">
      <c r="A62" t="s">
        <v>89</v>
      </c>
      <c r="B62" t="s">
        <v>31</v>
      </c>
      <c r="C62" s="3">
        <v>450</v>
      </c>
      <c r="D62" s="3">
        <v>450</v>
      </c>
      <c r="E62" s="3">
        <f t="shared" si="0"/>
        <v>0</v>
      </c>
    </row>
    <row r="63" spans="1:5" s="7" customFormat="1" ht="22.8" customHeight="1" x14ac:dyDescent="0.4">
      <c r="A63" s="5" t="s">
        <v>32</v>
      </c>
      <c r="B63" s="5"/>
      <c r="C63" s="6">
        <f>SUM(C4:C62)</f>
        <v>8735</v>
      </c>
      <c r="D63" s="6">
        <f>SUM(D4:D62)</f>
        <v>8630</v>
      </c>
      <c r="E63" s="6">
        <f>+C63-D63</f>
        <v>105</v>
      </c>
    </row>
  </sheetData>
  <mergeCells count="1">
    <mergeCell ref="A1:E1"/>
  </mergeCells>
  <pageMargins left="0.7" right="0.7" top="0.75" bottom="0.75" header="0.3" footer="0.3"/>
  <pageSetup scale="43"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2" ma:contentTypeDescription="Create a new document." ma:contentTypeScope="" ma:versionID="cf6cf056b5324d160236e2ac13572175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308e4927137fd5e63b6be1bd7725299e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  <xsd:element ref="ns2:MediaServiceEventHashCode" minOccurs="0"/>
                <xsd:element ref="ns2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3E684BB-87F5-47DB-8287-D03B697BC9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EDF086D-F9F5-4E1C-A68A-3AB73363CE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252AB9-D55E-4CD6-BBCF-C8BE5B0E159B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SAMENVATTINGSDASHBOARD</vt:lpstr>
      <vt:lpstr>BUDGETOVERZICHT</vt:lpstr>
      <vt:lpstr>MAANDELIJKSE UITGAVEN</vt:lpstr>
      <vt:lpstr>BUDGETOVERZICHT!Área_de_impresión</vt:lpstr>
      <vt:lpstr>'MAANDELIJKSE UITGAVEN'!Área_de_impresión</vt:lpstr>
      <vt:lpstr>SAMENVATTINGSDASHBOARD!Área_de_impresión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2018-07-26T07:16:55Z</dcterms:created>
  <dcterms:modified xsi:type="dcterms:W3CDTF">2025-09-05T02:10:23Z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