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49495398-5B3E-46E4-94E3-56804A7EAB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SHBOARD" sheetId="7" r:id="rId1"/>
    <sheet name="DECOR BLOEMEN-REISGESCHENKEN" sheetId="5" r:id="rId2"/>
    <sheet name="Kleding-Receptie-Muziek-Foto's" sheetId="6" r:id="rId3"/>
  </sheets>
  <definedNames>
    <definedName name="Clothing_Total_act" localSheetId="2">#REF!</definedName>
    <definedName name="Clothing_Total_act">#REF!</definedName>
    <definedName name="Clothing_Total_est" localSheetId="2">#REF!</definedName>
    <definedName name="Clothing_Total_est">#REF!</definedName>
    <definedName name="Decorations_Total_act" localSheetId="2">#REF!</definedName>
    <definedName name="Decorations_Total_act">#REF!</definedName>
    <definedName name="Decorations_Total_est" localSheetId="2">#REF!</definedName>
    <definedName name="Decorations_Total_est">#REF!</definedName>
    <definedName name="Flowers_Total_act" localSheetId="2">#REF!</definedName>
    <definedName name="Flowers_Total_act">#REF!</definedName>
    <definedName name="Flowers_Total_est" localSheetId="2">#REF!</definedName>
    <definedName name="Flowers_Total_est">#REF!</definedName>
    <definedName name="Gifts_Total_act" localSheetId="2">#REF!</definedName>
    <definedName name="Gifts_Total_act">#REF!</definedName>
    <definedName name="Gifts_Total_est" localSheetId="2">#REF!</definedName>
    <definedName name="Gifts_Total_est">#REF!</definedName>
    <definedName name="Music_Entertainment_Total_act" localSheetId="2">#REF!</definedName>
    <definedName name="Music_Entertainment_Total_act">#REF!</definedName>
    <definedName name="Music_Entertainment_Total_est" localSheetId="2">#REF!</definedName>
    <definedName name="Music_Entertainment_Total_est">#REF!</definedName>
    <definedName name="Other_Expenses_Total_act" localSheetId="2">#REF!</definedName>
    <definedName name="Other_Expenses_Total_act">#REF!</definedName>
    <definedName name="Other_Expenses_Total_est" localSheetId="2">#REF!</definedName>
    <definedName name="Other_Expenses_Total_est">#REF!</definedName>
    <definedName name="Photography_Total_act" localSheetId="2">#REF!</definedName>
    <definedName name="Photography_Total_act">#REF!</definedName>
    <definedName name="Photography_Total_est" localSheetId="2">#REF!</definedName>
    <definedName name="Photography_Total_est">#REF!</definedName>
    <definedName name="Printing__Stationery_Total_act" localSheetId="2">#REF!</definedName>
    <definedName name="Printing__Stationery_Total_act">#REF!</definedName>
    <definedName name="Printing__Stationery_Total_est" localSheetId="2">#REF!</definedName>
    <definedName name="Printing__Stationery_Total_est">#REF!</definedName>
    <definedName name="Reception_Total_act" localSheetId="2">#REF!</definedName>
    <definedName name="Reception_Total_act">#REF!</definedName>
    <definedName name="Reception_Total_est" localSheetId="2">#REF!</definedName>
    <definedName name="Reception_Total_est">#REF!</definedName>
    <definedName name="Travel_Transportation_Total_act" localSheetId="2">#REF!</definedName>
    <definedName name="Travel_Transportation_Total_act">#REF!</definedName>
    <definedName name="Travel_Transportation_Total_est" localSheetId="2">#REF!</definedName>
    <definedName name="Travel_Transportation_Total_est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7" l="1"/>
  <c r="D7" i="7"/>
  <c r="D8" i="7"/>
  <c r="D9" i="7"/>
  <c r="D10" i="7"/>
  <c r="D11" i="7"/>
  <c r="D12" i="7"/>
  <c r="D13" i="7"/>
  <c r="D14" i="7"/>
  <c r="D15" i="7"/>
  <c r="D5" i="7"/>
  <c r="B49" i="6"/>
  <c r="D41" i="6"/>
  <c r="D42" i="6"/>
  <c r="D43" i="6"/>
  <c r="D44" i="6"/>
  <c r="D45" i="6"/>
  <c r="D46" i="6"/>
  <c r="D47" i="6"/>
  <c r="D48" i="6"/>
  <c r="C49" i="6"/>
  <c r="D25" i="6"/>
  <c r="D26" i="6"/>
  <c r="D27" i="6"/>
  <c r="D28" i="6"/>
  <c r="D29" i="6"/>
  <c r="D8" i="6"/>
  <c r="D9" i="6"/>
  <c r="D10" i="6"/>
  <c r="D11" i="6"/>
  <c r="D12" i="6"/>
  <c r="D13" i="6"/>
  <c r="D14" i="6"/>
  <c r="D15" i="6"/>
  <c r="D16" i="6"/>
  <c r="D17" i="6"/>
  <c r="B58" i="6"/>
  <c r="B36" i="6"/>
  <c r="B30" i="6"/>
  <c r="B18" i="6"/>
  <c r="B61" i="6"/>
  <c r="C58" i="6"/>
  <c r="C36" i="6"/>
  <c r="C30" i="6"/>
  <c r="C18" i="6"/>
  <c r="C61" i="6"/>
  <c r="D61" i="6"/>
  <c r="D58" i="6"/>
  <c r="D57" i="6"/>
  <c r="D56" i="6"/>
  <c r="D55" i="6"/>
  <c r="D54" i="6"/>
  <c r="D49" i="6"/>
  <c r="D40" i="6"/>
  <c r="D36" i="6"/>
  <c r="D35" i="6"/>
  <c r="D34" i="6"/>
  <c r="D30" i="6"/>
  <c r="D24" i="6"/>
  <c r="D23" i="6"/>
  <c r="D22" i="6"/>
  <c r="D18" i="6"/>
  <c r="D7" i="6"/>
  <c r="D6" i="6"/>
  <c r="D5" i="6"/>
  <c r="B50" i="5"/>
  <c r="B35" i="5"/>
  <c r="B28" i="5"/>
  <c r="B19" i="5"/>
  <c r="B10" i="5"/>
  <c r="B53" i="5"/>
  <c r="C50" i="5"/>
  <c r="C35" i="5"/>
  <c r="C28" i="5"/>
  <c r="C19" i="5"/>
  <c r="C10" i="5"/>
  <c r="C53" i="5"/>
  <c r="D53" i="5"/>
  <c r="D41" i="5"/>
  <c r="D42" i="5"/>
  <c r="D43" i="5"/>
  <c r="D44" i="5"/>
  <c r="D45" i="5"/>
  <c r="D46" i="5"/>
  <c r="D47" i="5"/>
  <c r="D48" i="5"/>
  <c r="D49" i="5"/>
  <c r="D50" i="5"/>
  <c r="D40" i="5"/>
  <c r="D35" i="5"/>
  <c r="D34" i="5"/>
  <c r="D33" i="5"/>
  <c r="D32" i="5"/>
  <c r="D28" i="5"/>
  <c r="D27" i="5"/>
  <c r="D26" i="5"/>
  <c r="D25" i="5"/>
  <c r="D24" i="5"/>
  <c r="D23" i="5"/>
  <c r="D19" i="5"/>
  <c r="D18" i="5"/>
  <c r="D17" i="5"/>
  <c r="D16" i="5"/>
  <c r="D15" i="5"/>
  <c r="D14" i="5"/>
  <c r="D10" i="5"/>
  <c r="D6" i="5"/>
  <c r="D7" i="5"/>
  <c r="D8" i="5"/>
  <c r="D9" i="5"/>
  <c r="D5" i="5"/>
</calcChain>
</file>

<file path=xl/sharedStrings.xml><?xml version="1.0" encoding="utf-8"?>
<sst xmlns="http://schemas.openxmlformats.org/spreadsheetml/2006/main" count="150" uniqueCount="91">
  <si>
    <t>Outfits</t>
  </si>
  <si>
    <t>Cake</t>
  </si>
  <si>
    <t>Corsages</t>
  </si>
  <si>
    <t>Taxis</t>
  </si>
  <si>
    <t>Officiant</t>
  </si>
  <si>
    <t>Brunch</t>
  </si>
  <si>
    <t>XYX</t>
  </si>
  <si>
    <t>GFHJJK</t>
  </si>
  <si>
    <t>BRUILOFT BUDGET DASHBOARD</t>
  </si>
  <si>
    <t>DATUM:</t>
  </si>
  <si>
    <t>NAAM VAN DE KLANT:</t>
  </si>
  <si>
    <t xml:space="preserve">
PLAATS:</t>
  </si>
  <si>
    <t>CATEGORIE</t>
  </si>
  <si>
    <t>Receptie</t>
  </si>
  <si>
    <t>Muziek</t>
  </si>
  <si>
    <t>Drukkerij</t>
  </si>
  <si>
    <t>Fotografie</t>
  </si>
  <si>
    <t>Decoraties</t>
  </si>
  <si>
    <t>Bloemen</t>
  </si>
  <si>
    <t>Presenteert</t>
  </si>
  <si>
    <t>Reizen</t>
  </si>
  <si>
    <t>Ander</t>
  </si>
  <si>
    <t>Totale kosten</t>
  </si>
  <si>
    <t>GERAAMD BUDGET</t>
  </si>
  <si>
    <t>ACTUEEL</t>
  </si>
  <si>
    <t>VARIANTIE</t>
  </si>
  <si>
    <t>Decoratie-Bloemen-Geschenken-Reizen DETAILS</t>
  </si>
  <si>
    <t>Strikken voor zitplaatsen</t>
  </si>
  <si>
    <t>Pronkstukken</t>
  </si>
  <si>
    <t>Kaarsen</t>
  </si>
  <si>
    <t>Verlichting</t>
  </si>
  <si>
    <t>Ballonnen</t>
  </si>
  <si>
    <t>Totaal</t>
  </si>
  <si>
    <t>Boeketten</t>
  </si>
  <si>
    <t>Knoopsgaten</t>
  </si>
  <si>
    <t>Ceremonie</t>
  </si>
  <si>
    <t>Bedienden</t>
  </si>
  <si>
    <t>Aanstaande echtgenoot 1</t>
  </si>
  <si>
    <t>Aanstaande echtgenoot 2</t>
  </si>
  <si>
    <t>Lezers/overige deelnemers</t>
  </si>
  <si>
    <t>Reizen/vervoer</t>
  </si>
  <si>
    <t>Limousines/auto's</t>
  </si>
  <si>
    <t>Parkeergelegenheid</t>
  </si>
  <si>
    <t>Overige uitgaven</t>
  </si>
  <si>
    <t>Kosten voor de locatie van de kerk / ceremonie</t>
  </si>
  <si>
    <t>Bruiloft coördinator</t>
  </si>
  <si>
    <t>Repetitie diner</t>
  </si>
  <si>
    <t>Verlovingsfeest</t>
  </si>
  <si>
    <t>Douches</t>
  </si>
  <si>
    <t>Salon afspraken</t>
  </si>
  <si>
    <t>Vrijgezellenfeesten</t>
  </si>
  <si>
    <t>Hotelkamers</t>
  </si>
  <si>
    <t>Totaal-generaal</t>
  </si>
  <si>
    <t>Kleding-Receptie-Muziek-Fotografie Details</t>
  </si>
  <si>
    <t>Verlovingsring(en)</t>
  </si>
  <si>
    <t>Aanstaande echtgenoot 1 ring</t>
  </si>
  <si>
    <t>Aanstaande echtgenoot 1 japon/smoking</t>
  </si>
  <si>
    <t>Aanstaande echtgenoot 1 sluier/zendspoel</t>
  </si>
  <si>
    <t>Aanstaande echtgenoot 1 schoenen</t>
  </si>
  <si>
    <t>Aanstaande echtgenoot 1 juweel</t>
  </si>
  <si>
    <t>Aanstaande echtgenoot 1 kousen</t>
  </si>
  <si>
    <t>Aanstaande echtgenoot 2 ring</t>
  </si>
  <si>
    <t>Aanstaande echtgenoot 2 jurk/smoking</t>
  </si>
  <si>
    <t>Aanstaande echtgenoot 2 sluier/zendspoel</t>
  </si>
  <si>
    <t>Aanstaande echtgenoot 2 schoenen</t>
  </si>
  <si>
    <t>Aanstaande echtgenoot 2 juwelen</t>
  </si>
  <si>
    <t>Aanstaande echtgenoot 2 kousen</t>
  </si>
  <si>
    <t>Kamer-/zaalkosten</t>
  </si>
  <si>
    <t>Tafels en stoelen</t>
  </si>
  <si>
    <t>Voedsel</t>
  </si>
  <si>
    <t>Dranken</t>
  </si>
  <si>
    <t>Linnen</t>
  </si>
  <si>
    <t>Gunsten</t>
  </si>
  <si>
    <t>Personeel en fooien</t>
  </si>
  <si>
    <t>Muziek/entertainment</t>
  </si>
  <si>
    <t>Muzikanten voor ceremonie</t>
  </si>
  <si>
    <t>Band/DJ voor receptie</t>
  </si>
  <si>
    <t>Drukwerk/briefpapier</t>
  </si>
  <si>
    <t>Uitnodigingen</t>
  </si>
  <si>
    <t>Aankondigingen</t>
  </si>
  <si>
    <t>Bedankkaartjes</t>
  </si>
  <si>
    <t>Persoonlijk briefpapier</t>
  </si>
  <si>
    <t>Gastenboek</t>
  </si>
  <si>
    <t>Programma 's</t>
  </si>
  <si>
    <t>Servetten voor de receptie</t>
  </si>
  <si>
    <t>Lucifers boekjes</t>
  </si>
  <si>
    <t>Schoonschrift</t>
  </si>
  <si>
    <t>Formeel</t>
  </si>
  <si>
    <t>Extra afdrukken</t>
  </si>
  <si>
    <t>Fotoalbums</t>
  </si>
  <si>
    <t>Videografie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</si>
</sst>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164" formatCode="_(* #,##0_);_(* \(#,##0\);_(* &quot;-&quot;_);_(@_)"/>
    <numFmt numFmtId="165" formatCode="_(* #,##0.00_);_(* \(#,##0.00\);_(* &quot;-&quot;??_);_(@_)"/>
    <numFmt numFmtId="166" formatCode="_-&quot;£&quot;* #,##0_-;\-&quot;£&quot;* #,##0_-;_-&quot;£&quot;* &quot;-&quot;_-;_-@_-"/>
    <numFmt numFmtId="167" formatCode="_-&quot;£&quot;* #,##0.00_-;\-&quot;£&quot;* #,##0.00_-;_-&quot;£&quot;* &quot;-&quot;??_-;_-@_-"/>
    <numFmt numFmtId="168" formatCode="[$$-409]#,##0.00_);[Red]\([$$-409]#,##0.00\)"/>
    <numFmt numFmtId="169" formatCode="[$$-409]#,##0.00"/>
    <numFmt numFmtId="170" formatCode="&quot;$&quot;#,##0.00"/>
    <numFmt numFmtId="171" formatCode="&quot;$&quot;#,##0.00;[Red]&quot;$&quot;#,##0.00"/>
    <numFmt numFmtId="174" formatCode="d/mm/yyyy;@"/>
  </numFmts>
  <fonts count="33" x14ac:knownFonts="1">
    <font>
      <sz val="10"/>
      <name val="Cambria"/>
      <family val="2"/>
      <scheme val="minor"/>
    </font>
    <font>
      <sz val="11"/>
      <color theme="1"/>
      <name val="Cambria"/>
      <family val="2"/>
      <scheme val="minor"/>
    </font>
    <font>
      <sz val="10"/>
      <name val="Cambria"/>
      <family val="2"/>
      <scheme val="minor"/>
    </font>
    <font>
      <b/>
      <sz val="10"/>
      <color theme="3"/>
      <name val="Cambria"/>
      <family val="2"/>
      <scheme val="minor"/>
    </font>
    <font>
      <b/>
      <sz val="10"/>
      <color theme="0"/>
      <name val="Cambria"/>
      <family val="2"/>
      <scheme val="minor"/>
    </font>
    <font>
      <b/>
      <sz val="11.5"/>
      <color theme="3"/>
      <name val="Cambria"/>
      <family val="2"/>
      <scheme val="minor"/>
    </font>
    <font>
      <i/>
      <sz val="10"/>
      <color theme="1" tint="0.24994659260841701"/>
      <name val="Cambria"/>
      <family val="2"/>
      <scheme val="major"/>
    </font>
    <font>
      <sz val="26"/>
      <color theme="3"/>
      <name val="Cambria"/>
      <family val="2"/>
      <scheme val="major"/>
    </font>
    <font>
      <b/>
      <sz val="11"/>
      <name val="Cambria"/>
      <family val="1"/>
      <scheme val="minor"/>
    </font>
    <font>
      <b/>
      <sz val="10"/>
      <name val="Cambria"/>
      <family val="1"/>
      <scheme val="minor"/>
    </font>
    <font>
      <b/>
      <sz val="10"/>
      <name val="Cambria"/>
      <family val="2"/>
      <scheme val="minor"/>
    </font>
    <font>
      <b/>
      <sz val="11"/>
      <color theme="3"/>
      <name val="Cambria"/>
      <family val="2"/>
      <scheme val="minor"/>
    </font>
    <font>
      <sz val="11"/>
      <color rgb="FF006100"/>
      <name val="Cambria"/>
      <family val="2"/>
      <scheme val="minor"/>
    </font>
    <font>
      <sz val="11"/>
      <color rgb="FF9C0006"/>
      <name val="Cambria"/>
      <family val="2"/>
      <scheme val="minor"/>
    </font>
    <font>
      <sz val="11"/>
      <color rgb="FF9C5700"/>
      <name val="Cambria"/>
      <family val="2"/>
      <scheme val="minor"/>
    </font>
    <font>
      <sz val="11"/>
      <color rgb="FF3F3F76"/>
      <name val="Cambria"/>
      <family val="2"/>
      <scheme val="minor"/>
    </font>
    <font>
      <b/>
      <sz val="11"/>
      <color rgb="FF3F3F3F"/>
      <name val="Cambria"/>
      <family val="2"/>
      <scheme val="minor"/>
    </font>
    <font>
      <b/>
      <sz val="11"/>
      <color rgb="FFFA7D00"/>
      <name val="Cambria"/>
      <family val="2"/>
      <scheme val="minor"/>
    </font>
    <font>
      <sz val="11"/>
      <color rgb="FFFA7D00"/>
      <name val="Cambria"/>
      <family val="2"/>
      <scheme val="minor"/>
    </font>
    <font>
      <b/>
      <sz val="11"/>
      <color theme="0"/>
      <name val="Cambria"/>
      <family val="2"/>
      <scheme val="minor"/>
    </font>
    <font>
      <sz val="11"/>
      <color rgb="FFFF0000"/>
      <name val="Cambria"/>
      <family val="2"/>
      <scheme val="minor"/>
    </font>
    <font>
      <sz val="11"/>
      <color theme="0"/>
      <name val="Cambria"/>
      <family val="2"/>
      <scheme val="minor"/>
    </font>
    <font>
      <sz val="10"/>
      <color theme="1"/>
      <name val="Cambria"/>
      <family val="2"/>
      <scheme val="minor"/>
    </font>
    <font>
      <b/>
      <sz val="12"/>
      <name val="Cambria"/>
      <family val="1"/>
      <scheme val="minor"/>
    </font>
    <font>
      <sz val="18"/>
      <name val="Algerian"/>
      <family val="5"/>
    </font>
    <font>
      <b/>
      <sz val="10"/>
      <color theme="1"/>
      <name val="Cambria"/>
      <family val="1"/>
      <scheme val="minor"/>
    </font>
    <font>
      <b/>
      <sz val="11"/>
      <color theme="1"/>
      <name val="Cambria"/>
      <family val="1"/>
      <scheme val="minor"/>
    </font>
    <font>
      <sz val="18"/>
      <color theme="3"/>
      <name val="Algerian"/>
      <family val="5"/>
    </font>
    <font>
      <sz val="10"/>
      <color theme="3"/>
      <name val="Cambria"/>
      <family val="2"/>
      <scheme val="minor"/>
    </font>
    <font>
      <sz val="26"/>
      <name val="Algerian"/>
      <family val="5"/>
    </font>
    <font>
      <b/>
      <sz val="14"/>
      <name val="Cambria"/>
      <family val="1"/>
      <scheme val="minor"/>
    </font>
    <font>
      <sz val="16"/>
      <color theme="3"/>
      <name val="Algerian"/>
      <family val="5"/>
    </font>
    <font>
      <sz val="12"/>
      <color rgb="FF000000"/>
      <name val="Segoe UI"/>
      <family val="2"/>
    </font>
  </fonts>
  <fills count="4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7" tint="0.39997558519241921"/>
      </left>
      <right/>
      <top style="thin">
        <color theme="7" tint="0.39997558519241921"/>
      </top>
      <bottom style="thin">
        <color theme="7" tint="0.39997558519241921"/>
      </bottom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/>
      <right style="thin">
        <color theme="7" tint="0.39997558519241921"/>
      </right>
      <top style="thin">
        <color theme="7" tint="0.39997558519241921"/>
      </top>
      <bottom style="thin">
        <color theme="7" tint="0.39997558519241921"/>
      </bottom>
      <diagonal/>
    </border>
    <border>
      <left/>
      <right/>
      <top/>
      <bottom style="thin">
        <color theme="7" tint="0.39997558519241921"/>
      </bottom>
      <diagonal/>
    </border>
    <border>
      <left/>
      <right/>
      <top style="thin">
        <color theme="7" tint="0.39997558519241921"/>
      </top>
      <bottom/>
      <diagonal/>
    </border>
    <border>
      <left style="thin">
        <color theme="7" tint="0.39997558519241921"/>
      </left>
      <right/>
      <top style="thin">
        <color theme="7" tint="0.39997558519241921"/>
      </top>
      <bottom/>
      <diagonal/>
    </border>
    <border>
      <left/>
      <right style="thin">
        <color theme="7" tint="0.39997558519241921"/>
      </right>
      <top style="thin">
        <color theme="7" tint="0.39997558519241921"/>
      </top>
      <bottom/>
      <diagonal/>
    </border>
    <border>
      <left style="thin">
        <color theme="7" tint="0.39997558519241921"/>
      </left>
      <right/>
      <top/>
      <bottom style="thin">
        <color theme="7" tint="0.39997558519241921"/>
      </bottom>
      <diagonal/>
    </border>
    <border>
      <left/>
      <right style="thin">
        <color theme="7" tint="0.39997558519241921"/>
      </right>
      <top/>
      <bottom style="thin">
        <color theme="7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7">
    <xf numFmtId="0" fontId="0" fillId="0" borderId="0"/>
    <xf numFmtId="0" fontId="10" fillId="0" borderId="0" applyNumberFormat="0" applyFill="0" applyProtection="0">
      <alignment vertical="center"/>
    </xf>
    <xf numFmtId="0" fontId="3" fillId="4" borderId="0" applyNumberFormat="0" applyBorder="0" applyProtection="0">
      <alignment vertical="center"/>
    </xf>
    <xf numFmtId="0" fontId="5" fillId="0" borderId="0" applyNumberFormat="0" applyFill="0" applyAlignment="0" applyProtection="0"/>
    <xf numFmtId="0" fontId="6" fillId="0" borderId="0" applyNumberFormat="0" applyFill="0" applyBorder="0" applyAlignment="0" applyProtection="0"/>
    <xf numFmtId="0" fontId="3" fillId="3" borderId="0" applyNumberFormat="0" applyAlignment="0" applyProtection="0"/>
    <xf numFmtId="4" fontId="2" fillId="2" borderId="0" applyBorder="0" applyProtection="0">
      <alignment horizontal="right" indent="1"/>
    </xf>
    <xf numFmtId="0" fontId="7" fillId="0" borderId="0" applyNumberFormat="0" applyFill="0" applyBorder="0" applyProtection="0">
      <alignment vertical="center"/>
    </xf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0" applyNumberFormat="0" applyBorder="0" applyAlignment="0" applyProtection="0"/>
    <xf numFmtId="0" fontId="15" fillId="9" borderId="1" applyNumberFormat="0" applyAlignment="0" applyProtection="0"/>
    <xf numFmtId="0" fontId="16" fillId="10" borderId="2" applyNumberFormat="0" applyAlignment="0" applyProtection="0"/>
    <xf numFmtId="0" fontId="17" fillId="10" borderId="1" applyNumberFormat="0" applyAlignment="0" applyProtection="0"/>
    <xf numFmtId="0" fontId="18" fillId="0" borderId="3" applyNumberFormat="0" applyFill="0" applyAlignment="0" applyProtection="0"/>
    <xf numFmtId="0" fontId="19" fillId="11" borderId="4" applyNumberFormat="0" applyAlignment="0" applyProtection="0"/>
    <xf numFmtId="0" fontId="20" fillId="0" borderId="0" applyNumberFormat="0" applyFill="0" applyBorder="0" applyAlignment="0" applyProtection="0"/>
    <xf numFmtId="0" fontId="2" fillId="12" borderId="5" applyNumberFormat="0" applyFont="0" applyAlignment="0" applyProtection="0"/>
    <xf numFmtId="0" fontId="2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</cellStyleXfs>
  <cellXfs count="57">
    <xf numFmtId="0" fontId="0" fillId="0" borderId="0" xfId="0"/>
    <xf numFmtId="0" fontId="0" fillId="0" borderId="0" xfId="0"/>
    <xf numFmtId="0" fontId="23" fillId="0" borderId="0" xfId="0" applyFont="1"/>
    <xf numFmtId="0" fontId="24" fillId="0" borderId="0" xfId="0" applyFont="1" applyAlignment="1">
      <alignment horizontal="center"/>
    </xf>
    <xf numFmtId="0" fontId="0" fillId="0" borderId="0" xfId="0" applyAlignment="1">
      <alignment horizontal="left"/>
    </xf>
    <xf numFmtId="169" fontId="0" fillId="0" borderId="0" xfId="10" applyNumberFormat="1" applyFont="1" applyAlignment="1">
      <alignment horizontal="left"/>
    </xf>
    <xf numFmtId="168" fontId="0" fillId="0" borderId="0" xfId="10" applyNumberFormat="1" applyFont="1" applyAlignment="1">
      <alignment horizontal="left"/>
    </xf>
    <xf numFmtId="0" fontId="4" fillId="36" borderId="6" xfId="0" applyFont="1" applyFill="1" applyBorder="1" applyAlignment="1">
      <alignment horizontal="left"/>
    </xf>
    <xf numFmtId="0" fontId="4" fillId="36" borderId="7" xfId="0" applyFont="1" applyFill="1" applyBorder="1" applyAlignment="1">
      <alignment horizontal="left"/>
    </xf>
    <xf numFmtId="0" fontId="4" fillId="36" borderId="8" xfId="0" applyFont="1" applyFill="1" applyBorder="1" applyAlignment="1">
      <alignment horizontal="left"/>
    </xf>
    <xf numFmtId="0" fontId="22" fillId="37" borderId="6" xfId="0" applyFont="1" applyFill="1" applyBorder="1" applyAlignment="1">
      <alignment horizontal="left"/>
    </xf>
    <xf numFmtId="169" fontId="22" fillId="37" borderId="7" xfId="10" applyNumberFormat="1" applyFont="1" applyFill="1" applyBorder="1" applyAlignment="1">
      <alignment horizontal="left"/>
    </xf>
    <xf numFmtId="168" fontId="22" fillId="37" borderId="8" xfId="10" applyNumberFormat="1" applyFont="1" applyFill="1" applyBorder="1" applyAlignment="1">
      <alignment horizontal="left"/>
    </xf>
    <xf numFmtId="0" fontId="22" fillId="0" borderId="6" xfId="0" applyFont="1" applyBorder="1" applyAlignment="1">
      <alignment horizontal="left"/>
    </xf>
    <xf numFmtId="169" fontId="22" fillId="0" borderId="7" xfId="10" applyNumberFormat="1" applyFont="1" applyBorder="1" applyAlignment="1">
      <alignment horizontal="left"/>
    </xf>
    <xf numFmtId="168" fontId="22" fillId="0" borderId="8" xfId="1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169" fontId="9" fillId="0" borderId="0" xfId="10" applyNumberFormat="1" applyFont="1" applyAlignment="1">
      <alignment horizontal="left"/>
    </xf>
    <xf numFmtId="168" fontId="9" fillId="0" borderId="0" xfId="10" applyNumberFormat="1" applyFont="1" applyAlignment="1">
      <alignment horizontal="left"/>
    </xf>
    <xf numFmtId="0" fontId="25" fillId="0" borderId="6" xfId="0" applyFont="1" applyBorder="1" applyAlignment="1">
      <alignment horizontal="left"/>
    </xf>
    <xf numFmtId="169" fontId="25" fillId="0" borderId="7" xfId="10" applyNumberFormat="1" applyFont="1" applyBorder="1" applyAlignment="1">
      <alignment horizontal="left"/>
    </xf>
    <xf numFmtId="168" fontId="25" fillId="0" borderId="8" xfId="10" applyNumberFormat="1" applyFont="1" applyBorder="1" applyAlignment="1">
      <alignment horizontal="left"/>
    </xf>
    <xf numFmtId="0" fontId="22" fillId="37" borderId="7" xfId="0" applyFont="1" applyFill="1" applyBorder="1" applyAlignment="1">
      <alignment horizontal="left"/>
    </xf>
    <xf numFmtId="168" fontId="22" fillId="37" borderId="7" xfId="10" applyNumberFormat="1" applyFont="1" applyFill="1" applyBorder="1" applyAlignment="1">
      <alignment horizontal="left"/>
    </xf>
    <xf numFmtId="0" fontId="4" fillId="36" borderId="9" xfId="0" applyFont="1" applyFill="1" applyBorder="1" applyAlignment="1">
      <alignment horizontal="left"/>
    </xf>
    <xf numFmtId="169" fontId="25" fillId="0" borderId="10" xfId="10" applyNumberFormat="1" applyFont="1" applyBorder="1" applyAlignment="1">
      <alignment horizontal="left"/>
    </xf>
    <xf numFmtId="0" fontId="26" fillId="0" borderId="6" xfId="0" applyFont="1" applyBorder="1" applyAlignment="1">
      <alignment horizontal="left" vertical="center"/>
    </xf>
    <xf numFmtId="169" fontId="26" fillId="0" borderId="7" xfId="10" applyNumberFormat="1" applyFont="1" applyBorder="1" applyAlignment="1">
      <alignment horizontal="left" vertical="center"/>
    </xf>
    <xf numFmtId="168" fontId="26" fillId="0" borderId="8" xfId="10" applyNumberFormat="1" applyFont="1" applyBorder="1" applyAlignment="1">
      <alignment horizontal="left" vertical="center"/>
    </xf>
    <xf numFmtId="0" fontId="4" fillId="36" borderId="13" xfId="0" applyFont="1" applyFill="1" applyBorder="1" applyAlignment="1">
      <alignment horizontal="left"/>
    </xf>
    <xf numFmtId="0" fontId="4" fillId="36" borderId="14" xfId="0" applyFont="1" applyFill="1" applyBorder="1" applyAlignment="1">
      <alignment horizontal="left"/>
    </xf>
    <xf numFmtId="0" fontId="25" fillId="0" borderId="11" xfId="0" applyFont="1" applyBorder="1" applyAlignment="1">
      <alignment horizontal="left"/>
    </xf>
    <xf numFmtId="168" fontId="25" fillId="0" borderId="12" xfId="10" applyNumberFormat="1" applyFont="1" applyBorder="1" applyAlignment="1">
      <alignment horizontal="left"/>
    </xf>
    <xf numFmtId="0" fontId="28" fillId="0" borderId="0" xfId="0" applyFont="1" applyAlignment="1">
      <alignment horizontal="left"/>
    </xf>
    <xf numFmtId="169" fontId="28" fillId="0" borderId="0" xfId="10" applyNumberFormat="1" applyFont="1" applyAlignment="1">
      <alignment horizontal="left"/>
    </xf>
    <xf numFmtId="168" fontId="28" fillId="0" borderId="0" xfId="10" applyNumberFormat="1" applyFont="1" applyAlignment="1">
      <alignment horizontal="left"/>
    </xf>
    <xf numFmtId="0" fontId="0" fillId="0" borderId="16" xfId="0" applyBorder="1" applyAlignment="1">
      <alignment horizontal="left" vertical="center"/>
    </xf>
    <xf numFmtId="170" fontId="0" fillId="0" borderId="15" xfId="0" applyNumberFormat="1" applyBorder="1" applyAlignment="1">
      <alignment horizontal="left" vertical="center"/>
    </xf>
    <xf numFmtId="171" fontId="22" fillId="38" borderId="17" xfId="1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8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21" xfId="0" applyFont="1" applyBorder="1" applyAlignment="1">
      <alignment horizontal="left" vertical="center"/>
    </xf>
    <xf numFmtId="170" fontId="8" fillId="0" borderId="22" xfId="0" applyNumberFormat="1" applyFont="1" applyBorder="1" applyAlignment="1">
      <alignment horizontal="left" vertical="center"/>
    </xf>
    <xf numFmtId="171" fontId="26" fillId="38" borderId="23" xfId="10" applyNumberFormat="1" applyFont="1" applyFill="1" applyBorder="1" applyAlignment="1">
      <alignment horizontal="left" vertical="center"/>
    </xf>
    <xf numFmtId="0" fontId="9" fillId="39" borderId="0" xfId="0" applyFont="1" applyFill="1"/>
    <xf numFmtId="0" fontId="9" fillId="39" borderId="0" xfId="0" applyFont="1" applyFill="1" applyAlignment="1">
      <alignment horizontal="right"/>
    </xf>
    <xf numFmtId="0" fontId="0" fillId="39" borderId="0" xfId="0" applyFill="1"/>
    <xf numFmtId="0" fontId="30" fillId="39" borderId="0" xfId="0" applyFont="1" applyFill="1"/>
    <xf numFmtId="0" fontId="29" fillId="39" borderId="0" xfId="0" applyFont="1" applyFill="1" applyAlignment="1">
      <alignment horizontal="center"/>
    </xf>
    <xf numFmtId="0" fontId="27" fillId="5" borderId="0" xfId="0" applyFont="1" applyFill="1" applyAlignment="1">
      <alignment horizontal="center"/>
    </xf>
    <xf numFmtId="174" fontId="8" fillId="39" borderId="0" xfId="0" applyNumberFormat="1" applyFont="1" applyFill="1" applyAlignment="1">
      <alignment horizontal="left" vertical="center"/>
    </xf>
    <xf numFmtId="0" fontId="9" fillId="39" borderId="0" xfId="0" applyFont="1" applyFill="1" applyAlignment="1">
      <alignment horizontal="right" wrapText="1"/>
    </xf>
    <xf numFmtId="0" fontId="31" fillId="5" borderId="0" xfId="0" applyFont="1" applyFill="1" applyAlignment="1">
      <alignment horizontal="center"/>
    </xf>
    <xf numFmtId="0" fontId="32" fillId="0" borderId="0" xfId="0" applyFont="1"/>
  </cellXfs>
  <cellStyles count="47">
    <cellStyle name="20% - Énfasis1" xfId="6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4" builtinId="26" customBuiltin="1"/>
    <cellStyle name="Cálculo" xfId="19" builtinId="22" customBuiltin="1"/>
    <cellStyle name="Celda de comprobación" xfId="21" builtinId="23" customBuiltin="1"/>
    <cellStyle name="Celda vinculada" xfId="20" builtinId="24" customBuiltin="1"/>
    <cellStyle name="Encabezado 1" xfId="1" builtinId="16" customBuiltin="1"/>
    <cellStyle name="Encabezado 4" xfId="13" builtinId="19" customBuiltin="1"/>
    <cellStyle name="Énfasis1" xfId="24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7" builtinId="20" customBuiltin="1"/>
    <cellStyle name="Incorrecto" xfId="15" builtinId="27" customBuiltin="1"/>
    <cellStyle name="Millares" xfId="8" builtinId="3" customBuiltin="1"/>
    <cellStyle name="Millares [0]" xfId="9" builtinId="6" customBuiltin="1"/>
    <cellStyle name="Moneda" xfId="10" builtinId="4" customBuiltin="1"/>
    <cellStyle name="Moneda [0]" xfId="11" builtinId="7" customBuiltin="1"/>
    <cellStyle name="Neutral" xfId="16" builtinId="28" customBuiltin="1"/>
    <cellStyle name="Normal" xfId="0" builtinId="0" customBuiltin="1"/>
    <cellStyle name="Notas" xfId="23" builtinId="10" customBuiltin="1"/>
    <cellStyle name="Porcentaje" xfId="12" builtinId="5" customBuiltin="1"/>
    <cellStyle name="Salida" xfId="18" builtinId="21" customBuiltin="1"/>
    <cellStyle name="Texto de advertencia" xfId="22" builtinId="11" customBuiltin="1"/>
    <cellStyle name="Texto explicativo" xfId="4" builtinId="53" customBuiltin="1"/>
    <cellStyle name="Título" xfId="7" builtinId="15" customBuiltin="1"/>
    <cellStyle name="Título 2" xfId="2" builtinId="17" customBuiltin="1"/>
    <cellStyle name="Título 3" xfId="3" builtinId="18" customBuiltin="1"/>
    <cellStyle name="Total" xfId="5" builtinId="25" customBuiltin="1"/>
  </cellStyles>
  <dxfs count="5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68" formatCode="[$$-409]#,##0.00_);[Red]\([$$-409]#,##0.00\)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69" formatCode="[$$-409]#,##0.00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69" formatCode="[$$-409]#,##0.00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border outline="0">
        <top style="thin">
          <color theme="7" tint="0.39997558519241921"/>
        </top>
      </border>
    </dxf>
    <dxf>
      <border outline="0">
        <top style="thin">
          <color theme="7" tint="0.39997558519241921"/>
        </top>
        <bottom style="thin">
          <color theme="7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</dxf>
    <dxf>
      <border outline="0">
        <bottom style="thin">
          <color theme="7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68" formatCode="[$$-409]#,##0.00_);[Red]\([$$-409]#,##0.00\)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border outline="0">
        <top style="thin">
          <color rgb="FFF9C893"/>
        </top>
      </border>
    </dxf>
    <dxf>
      <border outline="0">
        <left style="thin">
          <color rgb="FFF9C893"/>
        </left>
        <right style="thin">
          <color rgb="FFF9C893"/>
        </right>
        <top style="thin">
          <color rgb="FFF9C893"/>
        </top>
        <bottom style="thin">
          <color rgb="FFF9C893"/>
        </bottom>
      </border>
    </dxf>
    <dxf>
      <border outline="0">
        <bottom style="thin">
          <color rgb="FFF9C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8" formatCode="[$$-409]#,##0.00_);[Red]\([$$-409]#,##0.00\)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9" formatCode="[$$-409]#,##0.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9" formatCode="[$$-409]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none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8" formatCode="[$$-409]#,##0.00_);[Red]\([$$-409]#,##0.00\)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9" formatCode="[$$-409]#,##0.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9" formatCode="[$$-409]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none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68" formatCode="[$$-409]#,##0.00_);[Red]\([$$-409]#,##0.00\)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border outline="0">
        <top style="thin">
          <color theme="7" tint="0.39997558519241921"/>
        </top>
      </border>
    </dxf>
    <dxf>
      <border outline="0"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</border>
    </dxf>
    <dxf>
      <border outline="0">
        <bottom style="thin">
          <color theme="7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8" formatCode="[$$-409]#,##0.00_);[Red]\([$$-409]#,##0.00\)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9" formatCode="[$$-409]#,##0.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9" formatCode="[$$-409]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8" formatCode="[$$-409]#,##0.00_);[Red]\([$$-409]#,##0.00\)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9" formatCode="[$$-409]#,##0.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69" formatCode="[$$-409]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1" formatCode="&quot;$&quot;#,##0.00;[Red]&quot;$&quot;#,##0.00"/>
      <fill>
        <patternFill patternType="solid">
          <fgColor theme="7" tint="0.79998168889431442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0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0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color theme="1"/>
      </font>
      <fill>
        <patternFill>
          <bgColor theme="4" tint="0.59996337778862885"/>
        </patternFill>
      </fill>
    </dxf>
    <dxf>
      <font>
        <b/>
        <i val="0"/>
        <color theme="1"/>
      </font>
    </dxf>
    <dxf>
      <font>
        <color theme="3"/>
      </font>
      <fill>
        <patternFill>
          <bgColor theme="4" tint="0.79998168889431442"/>
        </patternFill>
      </fill>
    </dxf>
    <dxf>
      <font>
        <b/>
        <color theme="1"/>
      </font>
    </dxf>
    <dxf>
      <font>
        <b/>
        <i val="0"/>
        <color theme="3"/>
      </font>
      <fill>
        <patternFill>
          <bgColor theme="4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3"/>
      </font>
      <fill>
        <patternFill>
          <bgColor theme="4" tint="0.39994506668294322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>
        <left/>
        <right/>
        <top/>
        <bottom/>
        <vertical/>
        <horizontal/>
      </border>
    </dxf>
  </dxfs>
  <tableStyles count="2" defaultTableStyle="Wedding Budget" defaultPivotStyle="PivotStyleLight16">
    <tableStyle name="Wedding Budget" pivot="0" count="4" xr9:uid="{00000000-0011-0000-FFFF-FFFF00000000}">
      <tableStyleElement type="wholeTable" dxfId="58"/>
      <tableStyleElement type="headerRow" dxfId="57"/>
      <tableStyleElement type="totalRow" dxfId="56"/>
      <tableStyleElement type="lastColumn" dxfId="55"/>
    </tableStyle>
    <tableStyle name="Wedding Budget Summary" pivot="0" count="3" xr9:uid="{00000000-0011-0000-FFFF-FFFF01000000}">
      <tableStyleElement type="wholeTable" dxfId="54"/>
      <tableStyleElement type="headerRow" dxfId="53"/>
      <tableStyleElement type="totalRow" dxfId="5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EAEAEA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C37D8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Uitgavengrafiek</a:t>
            </a:r>
          </a:p>
        </c:rich>
      </c:tx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DASHBOARD!$C$4</c:f>
              <c:strCache>
                <c:ptCount val="1"/>
                <c:pt idx="0">
                  <c:v>ACTUEEL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DASHBOARD!$A$5:$A$14</c:f>
              <c:strCache>
                <c:ptCount val="10"/>
                <c:pt idx="0">
                  <c:v>Outfits</c:v>
                </c:pt>
                <c:pt idx="1">
                  <c:v>Receptie</c:v>
                </c:pt>
                <c:pt idx="2">
                  <c:v>Muziek</c:v>
                </c:pt>
                <c:pt idx="3">
                  <c:v>Drukkerij</c:v>
                </c:pt>
                <c:pt idx="4">
                  <c:v>Fotografie</c:v>
                </c:pt>
                <c:pt idx="5">
                  <c:v>Decoraties</c:v>
                </c:pt>
                <c:pt idx="6">
                  <c:v>Bloemen</c:v>
                </c:pt>
                <c:pt idx="7">
                  <c:v>Presenteert</c:v>
                </c:pt>
                <c:pt idx="8">
                  <c:v>Reizen</c:v>
                </c:pt>
                <c:pt idx="9">
                  <c:v>Ander</c:v>
                </c:pt>
              </c:strCache>
            </c:strRef>
          </c:cat>
          <c:val>
            <c:numRef>
              <c:f>DASHBOARD!$C$5:$C$14</c:f>
              <c:numCache>
                <c:formatCode>"$"#,##0.00</c:formatCode>
                <c:ptCount val="10"/>
                <c:pt idx="0">
                  <c:v>9770</c:v>
                </c:pt>
                <c:pt idx="1">
                  <c:v>928</c:v>
                </c:pt>
                <c:pt idx="2">
                  <c:v>400</c:v>
                </c:pt>
                <c:pt idx="3">
                  <c:v>870</c:v>
                </c:pt>
                <c:pt idx="4">
                  <c:v>1575</c:v>
                </c:pt>
                <c:pt idx="5">
                  <c:v>720</c:v>
                </c:pt>
                <c:pt idx="6">
                  <c:v>850</c:v>
                </c:pt>
                <c:pt idx="7">
                  <c:v>1075</c:v>
                </c:pt>
                <c:pt idx="8">
                  <c:v>165</c:v>
                </c:pt>
                <c:pt idx="9">
                  <c:v>1021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A1-4362-A910-2C5F381B5C30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"/>
          <c:y val="7.407407407407407E-2"/>
          <c:w val="1"/>
          <c:h val="0.7786311606882473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DASHBOARD!$B$4</c:f>
              <c:strCache>
                <c:ptCount val="1"/>
                <c:pt idx="0">
                  <c:v>GERAAMD BUDGET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DASHBOARD!$A$5:$A$14</c:f>
              <c:strCache>
                <c:ptCount val="10"/>
                <c:pt idx="0">
                  <c:v>Outfits</c:v>
                </c:pt>
                <c:pt idx="1">
                  <c:v>Receptie</c:v>
                </c:pt>
                <c:pt idx="2">
                  <c:v>Muziek</c:v>
                </c:pt>
                <c:pt idx="3">
                  <c:v>Drukkerij</c:v>
                </c:pt>
                <c:pt idx="4">
                  <c:v>Fotografie</c:v>
                </c:pt>
                <c:pt idx="5">
                  <c:v>Decoraties</c:v>
                </c:pt>
                <c:pt idx="6">
                  <c:v>Bloemen</c:v>
                </c:pt>
                <c:pt idx="7">
                  <c:v>Presenteert</c:v>
                </c:pt>
                <c:pt idx="8">
                  <c:v>Reizen</c:v>
                </c:pt>
                <c:pt idx="9">
                  <c:v>Ander</c:v>
                </c:pt>
              </c:strCache>
            </c:strRef>
          </c:cat>
          <c:val>
            <c:numRef>
              <c:f>DASHBOARD!$B$5:$B$14</c:f>
              <c:numCache>
                <c:formatCode>"$"#,##0.00</c:formatCode>
                <c:ptCount val="10"/>
                <c:pt idx="0">
                  <c:v>9490</c:v>
                </c:pt>
                <c:pt idx="1">
                  <c:v>1050</c:v>
                </c:pt>
                <c:pt idx="2">
                  <c:v>600</c:v>
                </c:pt>
                <c:pt idx="3">
                  <c:v>935</c:v>
                </c:pt>
                <c:pt idx="4">
                  <c:v>1625</c:v>
                </c:pt>
                <c:pt idx="5">
                  <c:v>700</c:v>
                </c:pt>
                <c:pt idx="6">
                  <c:v>900</c:v>
                </c:pt>
                <c:pt idx="7">
                  <c:v>1345</c:v>
                </c:pt>
                <c:pt idx="8">
                  <c:v>100</c:v>
                </c:pt>
                <c:pt idx="9">
                  <c:v>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03-4AAE-A640-D85E62A7CA7A}"/>
            </c:ext>
          </c:extLst>
        </c:ser>
        <c:ser>
          <c:idx val="1"/>
          <c:order val="1"/>
          <c:tx>
            <c:strRef>
              <c:f>DASHBOARD!$C$4</c:f>
              <c:strCache>
                <c:ptCount val="1"/>
                <c:pt idx="0">
                  <c:v>ACTUEEL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1333932378906689E-3"/>
                  <c:y val="-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B03-4AAE-A640-D85E62A7CA7A}"/>
                </c:ext>
              </c:extLst>
            </c:dLbl>
            <c:dLbl>
              <c:idx val="1"/>
              <c:layout>
                <c:manualLayout>
                  <c:x val="3.1333932378906689E-3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B03-4AAE-A640-D85E62A7CA7A}"/>
                </c:ext>
              </c:extLst>
            </c:dLbl>
            <c:dLbl>
              <c:idx val="2"/>
              <c:layout>
                <c:manualLayout>
                  <c:x val="1.2533572951562676E-2"/>
                  <c:y val="-5.09259259259259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B03-4AAE-A640-D85E62A7CA7A}"/>
                </c:ext>
              </c:extLst>
            </c:dLbl>
            <c:dLbl>
              <c:idx val="3"/>
              <c:layout>
                <c:manualLayout>
                  <c:x val="0"/>
                  <c:y val="-6.01851851851852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B03-4AAE-A640-D85E62A7CA7A}"/>
                </c:ext>
              </c:extLst>
            </c:dLbl>
            <c:dLbl>
              <c:idx val="4"/>
              <c:layout>
                <c:manualLayout>
                  <c:x val="2.0889288252604458E-3"/>
                  <c:y val="-9.25925925925925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B03-4AAE-A640-D85E62A7CA7A}"/>
                </c:ext>
              </c:extLst>
            </c:dLbl>
            <c:dLbl>
              <c:idx val="5"/>
              <c:layout>
                <c:manualLayout>
                  <c:x val="-2.0889288252604458E-3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B03-4AAE-A640-D85E62A7CA7A}"/>
                </c:ext>
              </c:extLst>
            </c:dLbl>
            <c:dLbl>
              <c:idx val="6"/>
              <c:layout>
                <c:manualLayout>
                  <c:x val="3.1333932378906689E-3"/>
                  <c:y val="-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B03-4AAE-A640-D85E62A7CA7A}"/>
                </c:ext>
              </c:extLst>
            </c:dLbl>
            <c:dLbl>
              <c:idx val="7"/>
              <c:layout>
                <c:manualLayout>
                  <c:x val="1.0444644126302229E-2"/>
                  <c:y val="-6.94444444444443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B03-4AAE-A640-D85E62A7CA7A}"/>
                </c:ext>
              </c:extLst>
            </c:dLbl>
            <c:dLbl>
              <c:idx val="8"/>
              <c:layout>
                <c:manualLayout>
                  <c:x val="9.4001797136720067E-3"/>
                  <c:y val="-7.87037037037037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B03-4AAE-A640-D85E62A7CA7A}"/>
                </c:ext>
              </c:extLst>
            </c:dLbl>
            <c:dLbl>
              <c:idx val="9"/>
              <c:layout>
                <c:manualLayout>
                  <c:x val="9.4001797136720067E-3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B03-4AAE-A640-D85E62A7CA7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DASHBOARD!$A$5:$A$14</c:f>
              <c:strCache>
                <c:ptCount val="10"/>
                <c:pt idx="0">
                  <c:v>Outfits</c:v>
                </c:pt>
                <c:pt idx="1">
                  <c:v>Receptie</c:v>
                </c:pt>
                <c:pt idx="2">
                  <c:v>Muziek</c:v>
                </c:pt>
                <c:pt idx="3">
                  <c:v>Drukkerij</c:v>
                </c:pt>
                <c:pt idx="4">
                  <c:v>Fotografie</c:v>
                </c:pt>
                <c:pt idx="5">
                  <c:v>Decoraties</c:v>
                </c:pt>
                <c:pt idx="6">
                  <c:v>Bloemen</c:v>
                </c:pt>
                <c:pt idx="7">
                  <c:v>Presenteert</c:v>
                </c:pt>
                <c:pt idx="8">
                  <c:v>Reizen</c:v>
                </c:pt>
                <c:pt idx="9">
                  <c:v>Ander</c:v>
                </c:pt>
              </c:strCache>
            </c:strRef>
          </c:cat>
          <c:val>
            <c:numRef>
              <c:f>DASHBOARD!$C$5:$C$14</c:f>
              <c:numCache>
                <c:formatCode>"$"#,##0.00</c:formatCode>
                <c:ptCount val="10"/>
                <c:pt idx="0">
                  <c:v>9770</c:v>
                </c:pt>
                <c:pt idx="1">
                  <c:v>928</c:v>
                </c:pt>
                <c:pt idx="2">
                  <c:v>400</c:v>
                </c:pt>
                <c:pt idx="3">
                  <c:v>870</c:v>
                </c:pt>
                <c:pt idx="4">
                  <c:v>1575</c:v>
                </c:pt>
                <c:pt idx="5">
                  <c:v>720</c:v>
                </c:pt>
                <c:pt idx="6">
                  <c:v>850</c:v>
                </c:pt>
                <c:pt idx="7">
                  <c:v>1075</c:v>
                </c:pt>
                <c:pt idx="8">
                  <c:v>165</c:v>
                </c:pt>
                <c:pt idx="9">
                  <c:v>1021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DB03-4AAE-A640-D85E62A7CA7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shape val="box"/>
        <c:axId val="113868160"/>
        <c:axId val="113869952"/>
        <c:axId val="0"/>
      </c:bar3DChart>
      <c:catAx>
        <c:axId val="1138681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3869952"/>
        <c:crosses val="autoZero"/>
        <c:auto val="1"/>
        <c:lblAlgn val="ctr"/>
        <c:lblOffset val="100"/>
        <c:noMultiLvlLbl val="0"/>
      </c:catAx>
      <c:valAx>
        <c:axId val="113869952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11386816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0680276942617455"/>
          <c:y val="0.9092468318922543"/>
          <c:w val="0.19189181203046415"/>
          <c:h val="8.149390547313555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Decoraties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'DECOR BLOEMEN-REISGESCHENKEN'!$B$4</c:f>
              <c:strCache>
                <c:ptCount val="1"/>
                <c:pt idx="0">
                  <c:v>GERAAMD BUDGET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 BLOEMEN-REISGESCHENKEN'!$B$10</c:f>
              <c:numCache>
                <c:formatCode>[$$-409]#,##0.00</c:formatCode>
                <c:ptCount val="1"/>
                <c:pt idx="0">
                  <c:v>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4D-4CA6-B76A-23E56F2ED31D}"/>
            </c:ext>
          </c:extLst>
        </c:ser>
        <c:ser>
          <c:idx val="1"/>
          <c:order val="1"/>
          <c:tx>
            <c:strRef>
              <c:f>'DECOR BLOEMEN-REISGESCHENKEN'!$C$4</c:f>
              <c:strCache>
                <c:ptCount val="1"/>
                <c:pt idx="0">
                  <c:v>ACTUEEL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 BLOEMEN-REISGESCHENKEN'!$C$10</c:f>
              <c:numCache>
                <c:formatCode>[$$-409]#,##0.00</c:formatCode>
                <c:ptCount val="1"/>
                <c:pt idx="0">
                  <c:v>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4D-4CA6-B76A-23E56F2ED31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76090368"/>
        <c:axId val="78658560"/>
      </c:barChart>
      <c:catAx>
        <c:axId val="76090368"/>
        <c:scaling>
          <c:orientation val="minMax"/>
        </c:scaling>
        <c:delete val="0"/>
        <c:axPos val="b"/>
        <c:majorTickMark val="none"/>
        <c:minorTickMark val="none"/>
        <c:tickLblPos val="nextTo"/>
        <c:crossAx val="78658560"/>
        <c:crosses val="autoZero"/>
        <c:auto val="1"/>
        <c:lblAlgn val="ctr"/>
        <c:lblOffset val="100"/>
        <c:noMultiLvlLbl val="0"/>
      </c:catAx>
      <c:valAx>
        <c:axId val="78658560"/>
        <c:scaling>
          <c:orientation val="minMax"/>
        </c:scaling>
        <c:delete val="1"/>
        <c:axPos val="l"/>
        <c:numFmt formatCode="[$$-409]#,##0.00" sourceLinked="1"/>
        <c:majorTickMark val="none"/>
        <c:minorTickMark val="none"/>
        <c:tickLblPos val="nextTo"/>
        <c:crossAx val="76090368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Bloemen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'DECOR BLOEMEN-REISGESCHENKEN'!$B$13</c:f>
              <c:strCache>
                <c:ptCount val="1"/>
                <c:pt idx="0">
                  <c:v>GERAAMD BUDGET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 BLOEMEN-REISGESCHENKEN'!$B$19</c:f>
              <c:numCache>
                <c:formatCode>[$$-409]#,##0.00</c:formatCode>
                <c:ptCount val="1"/>
                <c:pt idx="0">
                  <c:v>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14-4A34-AF16-7ED03F3B27FE}"/>
            </c:ext>
          </c:extLst>
        </c:ser>
        <c:ser>
          <c:idx val="1"/>
          <c:order val="1"/>
          <c:tx>
            <c:strRef>
              <c:f>'DECOR BLOEMEN-REISGESCHENKEN'!$C$13</c:f>
              <c:strCache>
                <c:ptCount val="1"/>
                <c:pt idx="0">
                  <c:v>ACTUEEL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 BLOEMEN-REISGESCHENKEN'!$C$19</c:f>
              <c:numCache>
                <c:formatCode>[$$-409]#,##0.00</c:formatCode>
                <c:ptCount val="1"/>
                <c:pt idx="0">
                  <c:v>850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614-4A34-AF16-7ED03F3B27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81882112"/>
        <c:axId val="114582656"/>
      </c:barChart>
      <c:catAx>
        <c:axId val="81882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114582656"/>
        <c:crosses val="autoZero"/>
        <c:auto val="1"/>
        <c:lblAlgn val="ctr"/>
        <c:lblOffset val="100"/>
        <c:noMultiLvlLbl val="0"/>
      </c:catAx>
      <c:valAx>
        <c:axId val="114582656"/>
        <c:scaling>
          <c:orientation val="minMax"/>
        </c:scaling>
        <c:delete val="0"/>
        <c:axPos val="l"/>
        <c:majorGridlines/>
        <c:numFmt formatCode="[$$-409]#,##0.00" sourceLinked="1"/>
        <c:majorTickMark val="none"/>
        <c:minorTickMark val="none"/>
        <c:tickLblPos val="nextTo"/>
        <c:spPr>
          <a:ln w="6350">
            <a:noFill/>
          </a:ln>
        </c:spPr>
        <c:crossAx val="8188211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Cadeautjes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'DECOR BLOEMEN-REISGESCHENKEN'!$B$22:$C$22</c:f>
              <c:strCache>
                <c:ptCount val="2"/>
                <c:pt idx="0">
                  <c:v>GERAAMD BUDGET</c:v>
                </c:pt>
                <c:pt idx="1">
                  <c:v>ACTUEEL</c:v>
                </c:pt>
              </c:strCache>
            </c:strRef>
          </c:cat>
          <c:val>
            <c:numRef>
              <c:f>'DECOR BLOEMEN-REISGESCHENKEN'!$B$28:$C$28</c:f>
              <c:numCache>
                <c:formatCode>[$$-409]#,##0.00</c:formatCode>
                <c:ptCount val="2"/>
                <c:pt idx="0">
                  <c:v>1345</c:v>
                </c:pt>
                <c:pt idx="1">
                  <c:v>1075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D9-41D7-9B19-51268C01C3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box"/>
        <c:axId val="79959552"/>
        <c:axId val="79971456"/>
        <c:axId val="0"/>
      </c:bar3DChart>
      <c:catAx>
        <c:axId val="799595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79971456"/>
        <c:crosses val="autoZero"/>
        <c:auto val="1"/>
        <c:lblAlgn val="ctr"/>
        <c:lblOffset val="100"/>
        <c:noMultiLvlLbl val="0"/>
      </c:catAx>
      <c:valAx>
        <c:axId val="79971456"/>
        <c:scaling>
          <c:orientation val="minMax"/>
        </c:scaling>
        <c:delete val="0"/>
        <c:axPos val="l"/>
        <c:majorGridlines/>
        <c:numFmt formatCode="[$$-409]#,##0.00" sourceLinked="1"/>
        <c:majorTickMark val="none"/>
        <c:minorTickMark val="none"/>
        <c:tickLblPos val="nextTo"/>
        <c:spPr>
          <a:ln w="6350">
            <a:noFill/>
          </a:ln>
        </c:spPr>
        <c:crossAx val="7995955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Algemeen totaal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'DECOR BLOEMEN-REISGESCHENKEN'!$B$39</c:f>
              <c:strCache>
                <c:ptCount val="1"/>
                <c:pt idx="0">
                  <c:v>Totaal-generaal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 BLOEMEN-REISGESCHENKEN'!$B$53</c:f>
              <c:numCache>
                <c:formatCode>[$$-409]#,##0.00</c:formatCode>
                <c:ptCount val="1"/>
                <c:pt idx="0">
                  <c:v>4130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79-4996-A1DF-E6F6AB40B4F7}"/>
            </c:ext>
          </c:extLst>
        </c:ser>
        <c:ser>
          <c:idx val="1"/>
          <c:order val="1"/>
          <c:tx>
            <c:strRef>
              <c:f>'DECOR BLOEMEN-REISGESCHENKEN'!$C$39</c:f>
              <c:strCache>
                <c:ptCount val="1"/>
                <c:pt idx="0">
                  <c:v>ACTUEEL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 BLOEMEN-REISGESCHENKEN'!$C$53</c:f>
              <c:numCache>
                <c:formatCode>[$$-409]#,##0.00</c:formatCode>
                <c:ptCount val="1"/>
                <c:pt idx="0">
                  <c:v>3981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79-4996-A1DF-E6F6AB40B4F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9617152"/>
        <c:axId val="109619072"/>
        <c:axId val="0"/>
      </c:bar3DChart>
      <c:catAx>
        <c:axId val="109617152"/>
        <c:scaling>
          <c:orientation val="minMax"/>
        </c:scaling>
        <c:delete val="0"/>
        <c:axPos val="b"/>
        <c:majorTickMark val="none"/>
        <c:minorTickMark val="none"/>
        <c:tickLblPos val="nextTo"/>
        <c:crossAx val="109619072"/>
        <c:crosses val="autoZero"/>
        <c:auto val="1"/>
        <c:lblAlgn val="ctr"/>
        <c:lblOffset val="100"/>
        <c:noMultiLvlLbl val="0"/>
      </c:catAx>
      <c:valAx>
        <c:axId val="109619072"/>
        <c:scaling>
          <c:orientation val="minMax"/>
        </c:scaling>
        <c:delete val="1"/>
        <c:axPos val="l"/>
        <c:numFmt formatCode="[$$-409]#,##0.00" sourceLinked="1"/>
        <c:majorTickMark val="out"/>
        <c:minorTickMark val="none"/>
        <c:tickLblPos val="nextTo"/>
        <c:crossAx val="109617152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OUTFITS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'Kleding-Receptie-Muziek-Foto''s'!$B$4</c:f>
              <c:strCache>
                <c:ptCount val="1"/>
                <c:pt idx="0">
                  <c:v>GERAAMD BUDGET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888888888888889E-2"/>
                  <c:y val="-6.0185185185185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936-44E7-ABF0-13C69ADD580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'Kleding-Receptie-Muziek-Foto''s'!$B$18</c:f>
              <c:numCache>
                <c:formatCode>[$$-409]#,##0.00</c:formatCode>
                <c:ptCount val="1"/>
                <c:pt idx="0">
                  <c:v>9490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36-44E7-ABF0-13C69ADD580B}"/>
            </c:ext>
          </c:extLst>
        </c:ser>
        <c:ser>
          <c:idx val="1"/>
          <c:order val="1"/>
          <c:tx>
            <c:strRef>
              <c:f>'Kleding-Receptie-Muziek-Foto''s'!$C$4</c:f>
              <c:strCache>
                <c:ptCount val="1"/>
                <c:pt idx="0">
                  <c:v>ACTUEEL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6111111111111108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936-44E7-ABF0-13C69ADD580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'Kleding-Receptie-Muziek-Foto''s'!$C$18</c:f>
              <c:numCache>
                <c:formatCode>[$$-409]#,##0.00</c:formatCode>
                <c:ptCount val="1"/>
                <c:pt idx="0">
                  <c:v>9770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936-44E7-ABF0-13C69ADD580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6060160"/>
        <c:axId val="76080640"/>
        <c:axId val="0"/>
      </c:bar3DChart>
      <c:catAx>
        <c:axId val="76060160"/>
        <c:scaling>
          <c:orientation val="minMax"/>
        </c:scaling>
        <c:delete val="0"/>
        <c:axPos val="b"/>
        <c:majorTickMark val="none"/>
        <c:minorTickMark val="none"/>
        <c:tickLblPos val="nextTo"/>
        <c:crossAx val="76080640"/>
        <c:crosses val="autoZero"/>
        <c:auto val="1"/>
        <c:lblAlgn val="ctr"/>
        <c:lblOffset val="100"/>
        <c:noMultiLvlLbl val="0"/>
      </c:catAx>
      <c:valAx>
        <c:axId val="76080640"/>
        <c:scaling>
          <c:orientation val="minMax"/>
        </c:scaling>
        <c:delete val="1"/>
        <c:axPos val="l"/>
        <c:numFmt formatCode="[$$-409]#,##0.00" sourceLinked="1"/>
        <c:majorTickMark val="out"/>
        <c:minorTickMark val="none"/>
        <c:tickLblPos val="nextTo"/>
        <c:crossAx val="76060160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RECEPTIE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'Kleding-Receptie-Muziek-Foto''s'!$B$21</c:f>
              <c:strCache>
                <c:ptCount val="1"/>
                <c:pt idx="0">
                  <c:v>GERAAMD BUDGET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2.5000000000000001E-2"/>
                  <c:y val="-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353-496F-B1AB-05B9323BFCA1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'Kleding-Receptie-Muziek-Foto''s'!$B$30</c:f>
              <c:numCache>
                <c:formatCode>[$$-409]#,##0.00</c:formatCode>
                <c:ptCount val="1"/>
                <c:pt idx="0">
                  <c:v>1050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53-496F-B1AB-05B9323BFCA1}"/>
            </c:ext>
          </c:extLst>
        </c:ser>
        <c:ser>
          <c:idx val="1"/>
          <c:order val="1"/>
          <c:tx>
            <c:strRef>
              <c:f>'Kleding-Receptie-Muziek-Foto''s'!$C$21</c:f>
              <c:strCache>
                <c:ptCount val="1"/>
                <c:pt idx="0">
                  <c:v>ACTUEEL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6111111111111108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353-496F-B1AB-05B9323BFCA1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'Kleding-Receptie-Muziek-Foto''s'!$C$30</c:f>
              <c:numCache>
                <c:formatCode>[$$-409]#,##0.00</c:formatCode>
                <c:ptCount val="1"/>
                <c:pt idx="0">
                  <c:v>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53-496F-B1AB-05B9323BFCA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0017280"/>
        <c:axId val="80126720"/>
        <c:axId val="0"/>
      </c:bar3DChart>
      <c:catAx>
        <c:axId val="80017280"/>
        <c:scaling>
          <c:orientation val="minMax"/>
        </c:scaling>
        <c:delete val="0"/>
        <c:axPos val="b"/>
        <c:majorTickMark val="none"/>
        <c:minorTickMark val="none"/>
        <c:tickLblPos val="nextTo"/>
        <c:crossAx val="80126720"/>
        <c:crosses val="autoZero"/>
        <c:auto val="1"/>
        <c:lblAlgn val="ctr"/>
        <c:lblOffset val="100"/>
        <c:noMultiLvlLbl val="0"/>
      </c:catAx>
      <c:valAx>
        <c:axId val="80126720"/>
        <c:scaling>
          <c:orientation val="minMax"/>
        </c:scaling>
        <c:delete val="1"/>
        <c:axPos val="l"/>
        <c:numFmt formatCode="[$$-409]#,##0.00" sourceLinked="1"/>
        <c:majorTickMark val="none"/>
        <c:minorTickMark val="none"/>
        <c:tickLblPos val="nextTo"/>
        <c:crossAx val="80017280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DRUKWERK/SCHRIJFWAREN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'Kleding-Receptie-Muziek-Foto''s'!$B$39</c:f>
              <c:strCache>
                <c:ptCount val="1"/>
                <c:pt idx="0">
                  <c:v>GERAAMD BUDGET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'Kleding-Receptie-Muziek-Foto''s'!$B$49</c:f>
              <c:numCache>
                <c:formatCode>[$$-409]#,##0.00</c:formatCode>
                <c:ptCount val="1"/>
                <c:pt idx="0">
                  <c:v>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C1-404A-9F70-C012CF94DA2A}"/>
            </c:ext>
          </c:extLst>
        </c:ser>
        <c:ser>
          <c:idx val="1"/>
          <c:order val="1"/>
          <c:tx>
            <c:strRef>
              <c:f>'Kleding-Receptie-Muziek-Foto''s'!$C$39</c:f>
              <c:strCache>
                <c:ptCount val="1"/>
                <c:pt idx="0">
                  <c:v>ACTUEEL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'Kleding-Receptie-Muziek-Foto''s'!$C$49</c:f>
              <c:numCache>
                <c:formatCode>[$$-409]#,##0.00</c:formatCode>
                <c:ptCount val="1"/>
                <c:pt idx="0">
                  <c:v>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AC1-404A-9F70-C012CF94DA2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846016"/>
        <c:axId val="79960320"/>
        <c:axId val="0"/>
      </c:bar3DChart>
      <c:catAx>
        <c:axId val="79846016"/>
        <c:scaling>
          <c:orientation val="minMax"/>
        </c:scaling>
        <c:delete val="0"/>
        <c:axPos val="b"/>
        <c:majorTickMark val="none"/>
        <c:minorTickMark val="none"/>
        <c:tickLblPos val="nextTo"/>
        <c:crossAx val="79960320"/>
        <c:crosses val="autoZero"/>
        <c:auto val="1"/>
        <c:lblAlgn val="ctr"/>
        <c:lblOffset val="100"/>
        <c:noMultiLvlLbl val="0"/>
      </c:catAx>
      <c:valAx>
        <c:axId val="79960320"/>
        <c:scaling>
          <c:orientation val="minMax"/>
        </c:scaling>
        <c:delete val="1"/>
        <c:axPos val="l"/>
        <c:numFmt formatCode="[$$-409]#,##0.00" sourceLinked="1"/>
        <c:majorTickMark val="out"/>
        <c:minorTickMark val="none"/>
        <c:tickLblPos val="nextTo"/>
        <c:crossAx val="79846016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TOTAAL BUDGET GRAFIEK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'Kleding-Receptie-Muziek-Foto''s'!$B$53</c:f>
              <c:strCache>
                <c:ptCount val="1"/>
                <c:pt idx="0">
                  <c:v>GERAAMD BUDGET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3333333333333333E-2"/>
                  <c:y val="-8.79629629629629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DCB-409C-B2A5-A7D217855522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'Kleding-Receptie-Muziek-Foto''s'!$B$61</c:f>
              <c:numCache>
                <c:formatCode>[$$-409]#,##0.00</c:formatCode>
                <c:ptCount val="1"/>
                <c:pt idx="0">
                  <c:v>13700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CB-409C-B2A5-A7D217855522}"/>
            </c:ext>
          </c:extLst>
        </c:ser>
        <c:ser>
          <c:idx val="1"/>
          <c:order val="1"/>
          <c:tx>
            <c:strRef>
              <c:f>'Kleding-Receptie-Muziek-Foto''s'!$C$53</c:f>
              <c:strCache>
                <c:ptCount val="1"/>
                <c:pt idx="0">
                  <c:v>ACTUEEL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5.8333333333333334E-2"/>
                  <c:y val="-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DCB-409C-B2A5-A7D217855522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'Kleding-Receptie-Muziek-Foto''s'!$C$61</c:f>
              <c:numCache>
                <c:formatCode>[$$-409]#,##0.00</c:formatCode>
                <c:ptCount val="1"/>
                <c:pt idx="0">
                  <c:v>13543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DCB-409C-B2A5-A7D21785552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754368"/>
        <c:axId val="79854976"/>
        <c:axId val="0"/>
      </c:bar3DChart>
      <c:catAx>
        <c:axId val="79754368"/>
        <c:scaling>
          <c:orientation val="minMax"/>
        </c:scaling>
        <c:delete val="0"/>
        <c:axPos val="b"/>
        <c:majorTickMark val="none"/>
        <c:minorTickMark val="none"/>
        <c:tickLblPos val="nextTo"/>
        <c:crossAx val="79854976"/>
        <c:crosses val="autoZero"/>
        <c:auto val="1"/>
        <c:lblAlgn val="ctr"/>
        <c:lblOffset val="100"/>
        <c:noMultiLvlLbl val="0"/>
      </c:catAx>
      <c:valAx>
        <c:axId val="79854976"/>
        <c:scaling>
          <c:orientation val="minMax"/>
        </c:scaling>
        <c:delete val="1"/>
        <c:axPos val="l"/>
        <c:numFmt formatCode="[$$-409]#,##0.00" sourceLinked="1"/>
        <c:majorTickMark val="out"/>
        <c:minorTickMark val="none"/>
        <c:tickLblPos val="nextTo"/>
        <c:crossAx val="79754368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332015</xdr:colOff>
      <xdr:row>2</xdr:row>
      <xdr:rowOff>157841</xdr:rowOff>
    </xdr:from>
    <xdr:to>
      <xdr:col>11</xdr:col>
      <xdr:colOff>636815</xdr:colOff>
      <xdr:row>15</xdr:row>
      <xdr:rowOff>5442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32658</xdr:colOff>
      <xdr:row>16</xdr:row>
      <xdr:rowOff>87086</xdr:rowOff>
    </xdr:from>
    <xdr:to>
      <xdr:col>14</xdr:col>
      <xdr:colOff>97971</xdr:colOff>
      <xdr:row>33</xdr:row>
      <xdr:rowOff>146957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541565</xdr:colOff>
      <xdr:row>3</xdr:row>
      <xdr:rowOff>10886</xdr:rowOff>
    </xdr:from>
    <xdr:to>
      <xdr:col>10</xdr:col>
      <xdr:colOff>381000</xdr:colOff>
      <xdr:row>13</xdr:row>
      <xdr:rowOff>114299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552450</xdr:colOff>
      <xdr:row>14</xdr:row>
      <xdr:rowOff>59872</xdr:rowOff>
    </xdr:from>
    <xdr:to>
      <xdr:col>10</xdr:col>
      <xdr:colOff>424543</xdr:colOff>
      <xdr:row>25</xdr:row>
      <xdr:rowOff>125186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617765</xdr:colOff>
      <xdr:row>26</xdr:row>
      <xdr:rowOff>76199</xdr:rowOff>
    </xdr:from>
    <xdr:to>
      <xdr:col>10</xdr:col>
      <xdr:colOff>402772</xdr:colOff>
      <xdr:row>39</xdr:row>
      <xdr:rowOff>87083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628649</xdr:colOff>
      <xdr:row>41</xdr:row>
      <xdr:rowOff>54428</xdr:rowOff>
    </xdr:from>
    <xdr:to>
      <xdr:col>11</xdr:col>
      <xdr:colOff>628649</xdr:colOff>
      <xdr:row>58</xdr:row>
      <xdr:rowOff>152400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351065</xdr:colOff>
      <xdr:row>0</xdr:row>
      <xdr:rowOff>239486</xdr:rowOff>
    </xdr:from>
    <xdr:to>
      <xdr:col>11</xdr:col>
      <xdr:colOff>351065</xdr:colOff>
      <xdr:row>18</xdr:row>
      <xdr:rowOff>10886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378279</xdr:colOff>
      <xdr:row>18</xdr:row>
      <xdr:rowOff>119742</xdr:rowOff>
    </xdr:from>
    <xdr:to>
      <xdr:col>11</xdr:col>
      <xdr:colOff>378279</xdr:colOff>
      <xdr:row>31</xdr:row>
      <xdr:rowOff>146957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394607</xdr:colOff>
      <xdr:row>32</xdr:row>
      <xdr:rowOff>119742</xdr:rowOff>
    </xdr:from>
    <xdr:to>
      <xdr:col>11</xdr:col>
      <xdr:colOff>394607</xdr:colOff>
      <xdr:row>49</xdr:row>
      <xdr:rowOff>146956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421821</xdr:colOff>
      <xdr:row>50</xdr:row>
      <xdr:rowOff>141513</xdr:rowOff>
    </xdr:from>
    <xdr:to>
      <xdr:col>11</xdr:col>
      <xdr:colOff>421821</xdr:colOff>
      <xdr:row>68</xdr:row>
      <xdr:rowOff>48985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0000000}" name="Table8" displayName="Table8" ref="A4:D15" totalsRowShown="0" headerRowDxfId="51" dataDxfId="49" headerRowBorderDxfId="50" tableBorderDxfId="48" totalsRowBorderDxfId="47">
  <autoFilter ref="A4:D15" xr:uid="{00000000-0009-0000-0100-000008000000}"/>
  <tableColumns count="4">
    <tableColumn id="1" xr3:uid="{00000000-0010-0000-0000-000001000000}" name="CATEGORIE" dataDxfId="46"/>
    <tableColumn id="2" xr3:uid="{00000000-0010-0000-0000-000002000000}" name="GERAAMD BUDGET" dataDxfId="45"/>
    <tableColumn id="3" xr3:uid="{00000000-0010-0000-0000-000003000000}" name="ACTUEEL" dataDxfId="44"/>
    <tableColumn id="4" xr3:uid="{00000000-0010-0000-0000-000004000000}" name="VARIANTIE" dataDxfId="43">
      <calculatedColumnFormula>+B5-C5</calculatedColumnFormula>
    </tableColumn>
  </tableColumns>
  <tableStyleInfo name="TableStyleDark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4:D10" totalsRowShown="0" headerRowDxfId="42" dataDxfId="41">
  <autoFilter ref="A4:D10" xr:uid="{00000000-0009-0000-0100-000001000000}"/>
  <tableColumns count="4">
    <tableColumn id="1" xr3:uid="{00000000-0010-0000-0100-000001000000}" name="CATEGORIE" dataDxfId="40"/>
    <tableColumn id="2" xr3:uid="{00000000-0010-0000-0100-000002000000}" name="GERAAMD BUDGET" dataDxfId="39"/>
    <tableColumn id="3" xr3:uid="{00000000-0010-0000-0100-000003000000}" name="ACTUEEL" dataDxfId="38"/>
    <tableColumn id="4" xr3:uid="{00000000-0010-0000-0100-000004000000}" name="VARIANTIE" dataDxfId="37">
      <calculatedColumnFormula>+B5-C5</calculatedColumnFormula>
    </tableColumn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e13" displayName="Table13" ref="A13:D19" totalsRowShown="0" headerRowDxfId="36" dataDxfId="35">
  <autoFilter ref="A13:D19" xr:uid="{00000000-0009-0000-0100-000002000000}"/>
  <tableColumns count="4">
    <tableColumn id="1" xr3:uid="{00000000-0010-0000-0200-000001000000}" name="CATEGORIE" dataDxfId="34"/>
    <tableColumn id="2" xr3:uid="{00000000-0010-0000-0200-000002000000}" name="GERAAMD BUDGET" dataDxfId="33"/>
    <tableColumn id="3" xr3:uid="{00000000-0010-0000-0200-000003000000}" name="ACTUEEL" dataDxfId="32"/>
    <tableColumn id="4" xr3:uid="{00000000-0010-0000-0200-000004000000}" name="VARIANTIE" dataDxfId="31">
      <calculatedColumnFormula>+B14-C14</calculatedColumnFormula>
    </tableColumn>
  </tableColumns>
  <tableStyleInfo name="TableStyleMedium5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Table3" displayName="Table3" ref="A39:D50" totalsRowShown="0" headerRowDxfId="30" headerRowBorderDxfId="29" tableBorderDxfId="28" totalsRowBorderDxfId="27">
  <autoFilter ref="A39:D50" xr:uid="{00000000-0009-0000-0100-000003000000}"/>
  <tableColumns count="4">
    <tableColumn id="1" xr3:uid="{00000000-0010-0000-0300-000001000000}" name="CATEGORIE"/>
    <tableColumn id="2" xr3:uid="{00000000-0010-0000-0300-000002000000}" name="Totaal-generaal"/>
    <tableColumn id="3" xr3:uid="{00000000-0010-0000-0300-000003000000}" name="ACTUEEL"/>
    <tableColumn id="4" xr3:uid="{00000000-0010-0000-0300-000004000000}" name="VARIANTIE" dataDxfId="26">
      <calculatedColumnFormula>+B40-C40</calculatedColumnFormula>
    </tableColumn>
  </tableColumns>
  <tableStyleInfo name="TableStyleLight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Table15" displayName="Table15" ref="A4:D18" totalsRowShown="0" headerRowDxfId="25" dataDxfId="24">
  <autoFilter ref="A4:D18" xr:uid="{00000000-0009-0000-0100-000004000000}"/>
  <tableColumns count="4">
    <tableColumn id="1" xr3:uid="{00000000-0010-0000-0400-000001000000}" name="CATEGORIE" dataDxfId="23"/>
    <tableColumn id="2" xr3:uid="{00000000-0010-0000-0400-000002000000}" name="GERAAMD BUDGET" dataDxfId="22"/>
    <tableColumn id="3" xr3:uid="{00000000-0010-0000-0400-000003000000}" name="ACTUEEL" dataDxfId="21"/>
    <tableColumn id="4" xr3:uid="{00000000-0010-0000-0400-000004000000}" name="VARIANTIE" dataDxfId="20">
      <calculatedColumnFormula>+B5-C5</calculatedColumnFormula>
    </tableColumn>
  </tableColumns>
  <tableStyleInfo name="TableStyleMedium5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Table136" displayName="Table136" ref="A21:D30" totalsRowShown="0" headerRowDxfId="19" dataDxfId="18">
  <autoFilter ref="A21:D30" xr:uid="{00000000-0009-0000-0100-000005000000}"/>
  <tableColumns count="4">
    <tableColumn id="1" xr3:uid="{00000000-0010-0000-0500-000001000000}" name="CATEGORIE" dataDxfId="17"/>
    <tableColumn id="2" xr3:uid="{00000000-0010-0000-0500-000002000000}" name="GERAAMD BUDGET" dataDxfId="16"/>
    <tableColumn id="3" xr3:uid="{00000000-0010-0000-0500-000003000000}" name="ACTUEEL" dataDxfId="15"/>
    <tableColumn id="4" xr3:uid="{00000000-0010-0000-0500-000004000000}" name="VARIANTIE" dataDxfId="14">
      <calculatedColumnFormula>+B22-C22</calculatedColumnFormula>
    </tableColumn>
  </tableColumns>
  <tableStyleInfo name="TableStyleMedium5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6000000}" name="Table37" displayName="Table37" ref="A53:D58" totalsRowShown="0" headerRowDxfId="13" headerRowBorderDxfId="12" tableBorderDxfId="11" totalsRowBorderDxfId="10">
  <autoFilter ref="A53:D58" xr:uid="{00000000-0009-0000-0100-000006000000}"/>
  <tableColumns count="4">
    <tableColumn id="1" xr3:uid="{00000000-0010-0000-0600-000001000000}" name="CATEGORIE"/>
    <tableColumn id="2" xr3:uid="{00000000-0010-0000-0600-000002000000}" name="GERAAMD BUDGET"/>
    <tableColumn id="3" xr3:uid="{00000000-0010-0000-0600-000003000000}" name="ACTUEEL"/>
    <tableColumn id="4" xr3:uid="{00000000-0010-0000-0600-000004000000}" name="VARIANTIE" dataDxfId="9">
      <calculatedColumnFormula>+B54-C54</calculatedColumnFormula>
    </tableColumn>
  </tableColumns>
  <tableStyleInfo name="TableStyleLight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Table7" displayName="Table7" ref="A39:D49" totalsRowShown="0" headerRowDxfId="8" dataDxfId="6" headerRowBorderDxfId="7" tableBorderDxfId="5" totalsRowBorderDxfId="4">
  <autoFilter ref="A39:D49" xr:uid="{00000000-0009-0000-0100-000007000000}"/>
  <tableColumns count="4">
    <tableColumn id="1" xr3:uid="{00000000-0010-0000-0700-000001000000}" name="CATEGORIE" dataDxfId="3"/>
    <tableColumn id="2" xr3:uid="{00000000-0010-0000-0700-000002000000}" name="GERAAMD BUDGET" dataDxfId="2"/>
    <tableColumn id="3" xr3:uid="{00000000-0010-0000-0700-000003000000}" name="ACTUEEL" dataDxfId="1"/>
    <tableColumn id="4" xr3:uid="{00000000-0010-0000-0700-000004000000}" name="VARIANTIE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Wedding">
  <a:themeElements>
    <a:clrScheme name="Wedding">
      <a:dk1>
        <a:sysClr val="windowText" lastClr="000000"/>
      </a:dk1>
      <a:lt1>
        <a:sysClr val="window" lastClr="FFFFFF"/>
      </a:lt1>
      <a:dk2>
        <a:srgbClr val="142836"/>
      </a:dk2>
      <a:lt2>
        <a:srgbClr val="F0F0F0"/>
      </a:lt2>
      <a:accent1>
        <a:srgbClr val="72CD9F"/>
      </a:accent1>
      <a:accent2>
        <a:srgbClr val="B6CA72"/>
      </a:accent2>
      <a:accent3>
        <a:srgbClr val="CEA273"/>
      </a:accent3>
      <a:accent4>
        <a:srgbClr val="F5A54C"/>
      </a:accent4>
      <a:accent5>
        <a:srgbClr val="CDAFDF"/>
      </a:accent5>
      <a:accent6>
        <a:srgbClr val="DB6D78"/>
      </a:accent6>
      <a:hlink>
        <a:srgbClr val="739BD4"/>
      </a:hlink>
      <a:folHlink>
        <a:srgbClr val="CDAFDF"/>
      </a:folHlink>
    </a:clrScheme>
    <a:fontScheme name="Cambria">
      <a:maj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A1:L15"/>
  <sheetViews>
    <sheetView showGridLines="0" tabSelected="1" zoomScaleNormal="100" workbookViewId="0">
      <selection activeCell="D15" sqref="D15"/>
    </sheetView>
  </sheetViews>
  <sheetFormatPr baseColWidth="10" defaultColWidth="8.88671875" defaultRowHeight="13.2" x14ac:dyDescent="0.25"/>
  <cols>
    <col min="1" max="1" width="18.109375" customWidth="1"/>
    <col min="2" max="2" width="20.44140625" customWidth="1"/>
    <col min="3" max="3" width="20" customWidth="1"/>
    <col min="4" max="4" width="15.109375" customWidth="1"/>
  </cols>
  <sheetData>
    <row r="1" spans="1:12" ht="27.45" customHeight="1" x14ac:dyDescent="0.75">
      <c r="A1" s="51" t="s">
        <v>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2" ht="27" x14ac:dyDescent="0.3">
      <c r="A2" s="47" t="s">
        <v>9</v>
      </c>
      <c r="B2" s="53">
        <v>45882</v>
      </c>
      <c r="C2" s="48" t="s">
        <v>10</v>
      </c>
      <c r="D2" s="50" t="s">
        <v>6</v>
      </c>
      <c r="E2" s="49"/>
      <c r="F2" s="49"/>
      <c r="G2" s="49"/>
      <c r="H2" s="49"/>
      <c r="I2" s="49"/>
      <c r="J2" s="49"/>
      <c r="K2" s="54" t="s">
        <v>11</v>
      </c>
      <c r="L2" s="47" t="s">
        <v>7</v>
      </c>
    </row>
    <row r="4" spans="1:12" s="43" customFormat="1" ht="17.55" customHeight="1" x14ac:dyDescent="0.25">
      <c r="A4" s="40" t="s">
        <v>12</v>
      </c>
      <c r="B4" s="41" t="s">
        <v>23</v>
      </c>
      <c r="C4" s="41" t="s">
        <v>24</v>
      </c>
      <c r="D4" s="42" t="s">
        <v>25</v>
      </c>
    </row>
    <row r="5" spans="1:12" s="39" customFormat="1" ht="18.899999999999999" customHeight="1" x14ac:dyDescent="0.25">
      <c r="A5" s="36" t="s">
        <v>0</v>
      </c>
      <c r="B5" s="37">
        <v>9490</v>
      </c>
      <c r="C5" s="37">
        <v>9770</v>
      </c>
      <c r="D5" s="38">
        <f>+B5-C5</f>
        <v>-280</v>
      </c>
    </row>
    <row r="6" spans="1:12" s="39" customFormat="1" ht="18.899999999999999" customHeight="1" x14ac:dyDescent="0.25">
      <c r="A6" s="36" t="s">
        <v>13</v>
      </c>
      <c r="B6" s="37">
        <v>1050</v>
      </c>
      <c r="C6" s="37">
        <v>928</v>
      </c>
      <c r="D6" s="38">
        <f t="shared" ref="D6:D15" si="0">+B6-C6</f>
        <v>122</v>
      </c>
    </row>
    <row r="7" spans="1:12" s="39" customFormat="1" ht="18.899999999999999" customHeight="1" x14ac:dyDescent="0.25">
      <c r="A7" s="36" t="s">
        <v>14</v>
      </c>
      <c r="B7" s="37">
        <v>600</v>
      </c>
      <c r="C7" s="37">
        <v>400</v>
      </c>
      <c r="D7" s="38">
        <f t="shared" si="0"/>
        <v>200</v>
      </c>
    </row>
    <row r="8" spans="1:12" s="39" customFormat="1" ht="18.899999999999999" customHeight="1" x14ac:dyDescent="0.25">
      <c r="A8" s="36" t="s">
        <v>15</v>
      </c>
      <c r="B8" s="37">
        <v>935</v>
      </c>
      <c r="C8" s="37">
        <v>870</v>
      </c>
      <c r="D8" s="38">
        <f t="shared" si="0"/>
        <v>65</v>
      </c>
    </row>
    <row r="9" spans="1:12" s="39" customFormat="1" ht="18.899999999999999" customHeight="1" x14ac:dyDescent="0.25">
      <c r="A9" s="36" t="s">
        <v>16</v>
      </c>
      <c r="B9" s="37">
        <v>1625</v>
      </c>
      <c r="C9" s="37">
        <v>1575</v>
      </c>
      <c r="D9" s="38">
        <f t="shared" si="0"/>
        <v>50</v>
      </c>
    </row>
    <row r="10" spans="1:12" s="39" customFormat="1" ht="18.899999999999999" customHeight="1" x14ac:dyDescent="0.25">
      <c r="A10" s="36" t="s">
        <v>17</v>
      </c>
      <c r="B10" s="37">
        <v>700</v>
      </c>
      <c r="C10" s="37">
        <v>720</v>
      </c>
      <c r="D10" s="38">
        <f t="shared" si="0"/>
        <v>-20</v>
      </c>
    </row>
    <row r="11" spans="1:12" s="39" customFormat="1" ht="18.899999999999999" customHeight="1" x14ac:dyDescent="0.25">
      <c r="A11" s="36" t="s">
        <v>18</v>
      </c>
      <c r="B11" s="37">
        <v>900</v>
      </c>
      <c r="C11" s="37">
        <v>850</v>
      </c>
      <c r="D11" s="38">
        <f t="shared" si="0"/>
        <v>50</v>
      </c>
    </row>
    <row r="12" spans="1:12" s="39" customFormat="1" ht="18.899999999999999" customHeight="1" x14ac:dyDescent="0.25">
      <c r="A12" s="36" t="s">
        <v>19</v>
      </c>
      <c r="B12" s="37">
        <v>1345</v>
      </c>
      <c r="C12" s="37">
        <v>1075</v>
      </c>
      <c r="D12" s="38">
        <f t="shared" si="0"/>
        <v>270</v>
      </c>
    </row>
    <row r="13" spans="1:12" s="39" customFormat="1" ht="18.899999999999999" customHeight="1" x14ac:dyDescent="0.25">
      <c r="A13" s="36" t="s">
        <v>20</v>
      </c>
      <c r="B13" s="37">
        <v>100</v>
      </c>
      <c r="C13" s="37">
        <v>165</v>
      </c>
      <c r="D13" s="38">
        <f t="shared" si="0"/>
        <v>-65</v>
      </c>
    </row>
    <row r="14" spans="1:12" s="39" customFormat="1" ht="18.899999999999999" customHeight="1" x14ac:dyDescent="0.25">
      <c r="A14" s="36" t="s">
        <v>21</v>
      </c>
      <c r="B14" s="37">
        <v>885</v>
      </c>
      <c r="C14" s="37">
        <v>1021</v>
      </c>
      <c r="D14" s="38">
        <f t="shared" si="0"/>
        <v>-136</v>
      </c>
    </row>
    <row r="15" spans="1:12" s="39" customFormat="1" ht="18.899999999999999" customHeight="1" x14ac:dyDescent="0.25">
      <c r="A15" s="44" t="s">
        <v>22</v>
      </c>
      <c r="B15" s="45">
        <v>17630</v>
      </c>
      <c r="C15" s="45">
        <v>17374</v>
      </c>
      <c r="D15" s="46">
        <f t="shared" si="0"/>
        <v>256</v>
      </c>
    </row>
  </sheetData>
  <mergeCells count="1">
    <mergeCell ref="A1:L1"/>
  </mergeCells>
  <conditionalFormatting sqref="D5:D15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{97470C71-32A9-41BE-863F-84D4C015E2E5}</x14:id>
        </ext>
      </extLst>
    </cfRule>
  </conditionalFormatting>
  <pageMargins left="0.7" right="0.7" top="0.75" bottom="0.75" header="0.3" footer="0.3"/>
  <pageSetup scale="71" orientation="landscape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7470C71-32A9-41BE-863F-84D4C015E2E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D5:D15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M53"/>
  <sheetViews>
    <sheetView showGridLines="0" zoomScaleNormal="100" zoomScaleSheetLayoutView="85" workbookViewId="0">
      <selection activeCell="A4" sqref="A4"/>
    </sheetView>
  </sheetViews>
  <sheetFormatPr baseColWidth="10" defaultColWidth="8.88671875" defaultRowHeight="13.2" x14ac:dyDescent="0.25"/>
  <cols>
    <col min="1" max="1" width="33.33203125" customWidth="1"/>
    <col min="2" max="2" width="19.6640625" customWidth="1"/>
    <col min="3" max="4" width="19.109375" customWidth="1"/>
  </cols>
  <sheetData>
    <row r="1" spans="1:4" ht="22.8" x14ac:dyDescent="0.45">
      <c r="A1" s="55" t="s">
        <v>26</v>
      </c>
      <c r="B1" s="55"/>
      <c r="C1" s="55"/>
      <c r="D1" s="55"/>
    </row>
    <row r="2" spans="1:4" s="1" customFormat="1" ht="6.9" customHeight="1" x14ac:dyDescent="0.5">
      <c r="A2" s="3"/>
      <c r="B2" s="3"/>
      <c r="C2" s="3"/>
      <c r="D2" s="3"/>
    </row>
    <row r="3" spans="1:4" ht="15" x14ac:dyDescent="0.25">
      <c r="A3" s="2" t="s">
        <v>17</v>
      </c>
    </row>
    <row r="4" spans="1:4" x14ac:dyDescent="0.25">
      <c r="A4" s="4" t="s">
        <v>12</v>
      </c>
      <c r="B4" s="4" t="s">
        <v>23</v>
      </c>
      <c r="C4" s="4" t="s">
        <v>24</v>
      </c>
      <c r="D4" s="4" t="s">
        <v>25</v>
      </c>
    </row>
    <row r="5" spans="1:4" x14ac:dyDescent="0.25">
      <c r="A5" s="4" t="s">
        <v>27</v>
      </c>
      <c r="B5" s="5">
        <v>200</v>
      </c>
      <c r="C5" s="5">
        <v>150</v>
      </c>
      <c r="D5" s="6">
        <f>+B5-C5</f>
        <v>50</v>
      </c>
    </row>
    <row r="6" spans="1:4" x14ac:dyDescent="0.25">
      <c r="A6" s="4" t="s">
        <v>28</v>
      </c>
      <c r="B6" s="5">
        <v>300</v>
      </c>
      <c r="C6" s="5">
        <v>320</v>
      </c>
      <c r="D6" s="6">
        <f t="shared" ref="D6:D10" si="0">+B6-C6</f>
        <v>-20</v>
      </c>
    </row>
    <row r="7" spans="1:4" x14ac:dyDescent="0.25">
      <c r="A7" s="4" t="s">
        <v>29</v>
      </c>
      <c r="B7" s="5">
        <v>100</v>
      </c>
      <c r="C7" s="5">
        <v>75</v>
      </c>
      <c r="D7" s="6">
        <f t="shared" si="0"/>
        <v>25</v>
      </c>
    </row>
    <row r="8" spans="1:4" x14ac:dyDescent="0.25">
      <c r="A8" s="4" t="s">
        <v>30</v>
      </c>
      <c r="B8" s="5">
        <v>100</v>
      </c>
      <c r="C8" s="5">
        <v>75</v>
      </c>
      <c r="D8" s="6">
        <f t="shared" si="0"/>
        <v>25</v>
      </c>
    </row>
    <row r="9" spans="1:4" x14ac:dyDescent="0.25">
      <c r="A9" s="4" t="s">
        <v>31</v>
      </c>
      <c r="B9" s="5">
        <v>200</v>
      </c>
      <c r="C9" s="5">
        <v>250</v>
      </c>
      <c r="D9" s="6">
        <f t="shared" si="0"/>
        <v>-50</v>
      </c>
    </row>
    <row r="10" spans="1:4" x14ac:dyDescent="0.25">
      <c r="A10" s="16" t="s">
        <v>32</v>
      </c>
      <c r="B10" s="17">
        <f>+SUM(B5:B9)</f>
        <v>900</v>
      </c>
      <c r="C10" s="17">
        <f t="shared" ref="C10" si="1">+SUM(C5:C9)</f>
        <v>870</v>
      </c>
      <c r="D10" s="18">
        <f t="shared" si="0"/>
        <v>30</v>
      </c>
    </row>
    <row r="12" spans="1:4" ht="15" x14ac:dyDescent="0.25">
      <c r="A12" s="2" t="s">
        <v>18</v>
      </c>
    </row>
    <row r="13" spans="1:4" x14ac:dyDescent="0.25">
      <c r="A13" s="4" t="s">
        <v>12</v>
      </c>
      <c r="B13" s="4" t="s">
        <v>23</v>
      </c>
      <c r="C13" s="4" t="s">
        <v>24</v>
      </c>
      <c r="D13" s="4" t="s">
        <v>25</v>
      </c>
    </row>
    <row r="14" spans="1:4" x14ac:dyDescent="0.25">
      <c r="A14" s="4" t="s">
        <v>33</v>
      </c>
      <c r="B14" s="5">
        <v>500</v>
      </c>
      <c r="C14" s="5">
        <v>450</v>
      </c>
      <c r="D14" s="6">
        <f>+B14-C14</f>
        <v>50</v>
      </c>
    </row>
    <row r="15" spans="1:4" x14ac:dyDescent="0.25">
      <c r="A15" s="4" t="s">
        <v>34</v>
      </c>
      <c r="B15" s="5">
        <v>0</v>
      </c>
      <c r="C15" s="5">
        <v>0</v>
      </c>
      <c r="D15" s="6">
        <f t="shared" ref="D15:D19" si="2">+B15-C15</f>
        <v>0</v>
      </c>
    </row>
    <row r="16" spans="1:4" x14ac:dyDescent="0.25">
      <c r="A16" s="4" t="s">
        <v>2</v>
      </c>
      <c r="B16" s="5">
        <v>0</v>
      </c>
      <c r="C16" s="5">
        <v>0</v>
      </c>
      <c r="D16" s="6">
        <f t="shared" si="2"/>
        <v>0</v>
      </c>
    </row>
    <row r="17" spans="1:4" x14ac:dyDescent="0.25">
      <c r="A17" s="4" t="s">
        <v>35</v>
      </c>
      <c r="B17" s="5">
        <v>400</v>
      </c>
      <c r="C17" s="5">
        <v>400</v>
      </c>
      <c r="D17" s="6">
        <f t="shared" si="2"/>
        <v>0</v>
      </c>
    </row>
    <row r="18" spans="1:4" x14ac:dyDescent="0.25">
      <c r="A18" s="4" t="s">
        <v>13</v>
      </c>
      <c r="B18" s="5">
        <v>0</v>
      </c>
      <c r="C18" s="5">
        <v>0</v>
      </c>
      <c r="D18" s="6">
        <f t="shared" si="2"/>
        <v>0</v>
      </c>
    </row>
    <row r="19" spans="1:4" x14ac:dyDescent="0.25">
      <c r="A19" s="16" t="s">
        <v>32</v>
      </c>
      <c r="B19" s="17">
        <f>+SUM(B14:B18)</f>
        <v>900</v>
      </c>
      <c r="C19" s="17">
        <f t="shared" ref="C19" si="3">+SUM(C14:C18)</f>
        <v>850</v>
      </c>
      <c r="D19" s="18">
        <f t="shared" si="2"/>
        <v>50</v>
      </c>
    </row>
    <row r="21" spans="1:4" ht="15" x14ac:dyDescent="0.25">
      <c r="A21" s="2" t="s">
        <v>19</v>
      </c>
    </row>
    <row r="22" spans="1:4" s="1" customFormat="1" x14ac:dyDescent="0.25">
      <c r="A22" s="7" t="s">
        <v>12</v>
      </c>
      <c r="B22" s="8" t="s">
        <v>23</v>
      </c>
      <c r="C22" s="8" t="s">
        <v>24</v>
      </c>
      <c r="D22" s="9" t="s">
        <v>25</v>
      </c>
    </row>
    <row r="23" spans="1:4" x14ac:dyDescent="0.25">
      <c r="A23" s="10" t="s">
        <v>36</v>
      </c>
      <c r="B23" s="11">
        <v>1000</v>
      </c>
      <c r="C23" s="11">
        <v>400</v>
      </c>
      <c r="D23" s="12">
        <f>+B23-C23</f>
        <v>600</v>
      </c>
    </row>
    <row r="24" spans="1:4" x14ac:dyDescent="0.25">
      <c r="A24" s="13" t="s">
        <v>37</v>
      </c>
      <c r="B24" s="14">
        <v>150</v>
      </c>
      <c r="C24" s="14">
        <v>200</v>
      </c>
      <c r="D24" s="15">
        <f t="shared" ref="D24:D28" si="4">+B24-C24</f>
        <v>-50</v>
      </c>
    </row>
    <row r="25" spans="1:4" x14ac:dyDescent="0.25">
      <c r="A25" s="10" t="s">
        <v>38</v>
      </c>
      <c r="B25" s="11">
        <v>150</v>
      </c>
      <c r="C25" s="11">
        <v>200</v>
      </c>
      <c r="D25" s="12">
        <f t="shared" si="4"/>
        <v>-50</v>
      </c>
    </row>
    <row r="26" spans="1:4" x14ac:dyDescent="0.25">
      <c r="A26" s="13" t="s">
        <v>38</v>
      </c>
      <c r="B26" s="14">
        <v>25</v>
      </c>
      <c r="C26" s="14">
        <v>25</v>
      </c>
      <c r="D26" s="15">
        <f t="shared" si="4"/>
        <v>0</v>
      </c>
    </row>
    <row r="27" spans="1:4" x14ac:dyDescent="0.25">
      <c r="A27" s="10" t="s">
        <v>39</v>
      </c>
      <c r="B27" s="11">
        <v>20</v>
      </c>
      <c r="C27" s="11">
        <v>250</v>
      </c>
      <c r="D27" s="12">
        <f t="shared" si="4"/>
        <v>-230</v>
      </c>
    </row>
    <row r="28" spans="1:4" x14ac:dyDescent="0.25">
      <c r="A28" s="19" t="s">
        <v>32</v>
      </c>
      <c r="B28" s="20">
        <f>+SUM(B23:B27)</f>
        <v>1345</v>
      </c>
      <c r="C28" s="20">
        <f t="shared" ref="C28" si="5">+SUM(C23:C27)</f>
        <v>1075</v>
      </c>
      <c r="D28" s="21">
        <f t="shared" si="4"/>
        <v>270</v>
      </c>
    </row>
    <row r="30" spans="1:4" ht="15" x14ac:dyDescent="0.25">
      <c r="A30" s="2" t="s">
        <v>40</v>
      </c>
    </row>
    <row r="31" spans="1:4" x14ac:dyDescent="0.25">
      <c r="A31" s="7" t="s">
        <v>12</v>
      </c>
      <c r="B31" s="8" t="s">
        <v>23</v>
      </c>
      <c r="C31" s="8" t="s">
        <v>24</v>
      </c>
      <c r="D31" s="9" t="s">
        <v>25</v>
      </c>
    </row>
    <row r="32" spans="1:4" s="1" customFormat="1" x14ac:dyDescent="0.25">
      <c r="A32" s="22" t="s">
        <v>41</v>
      </c>
      <c r="B32" s="11">
        <v>100</v>
      </c>
      <c r="C32" s="11">
        <v>125</v>
      </c>
      <c r="D32" s="23">
        <f>+B32-C32</f>
        <v>-25</v>
      </c>
    </row>
    <row r="33" spans="1:13" s="1" customFormat="1" x14ac:dyDescent="0.25">
      <c r="A33" s="13" t="s">
        <v>42</v>
      </c>
      <c r="B33" s="14">
        <v>0</v>
      </c>
      <c r="C33" s="14">
        <v>40</v>
      </c>
      <c r="D33" s="15">
        <f t="shared" ref="D33:D35" si="6">+B33-C33</f>
        <v>-40</v>
      </c>
    </row>
    <row r="34" spans="1:13" s="1" customFormat="1" x14ac:dyDescent="0.25">
      <c r="A34" s="22" t="s">
        <v>3</v>
      </c>
      <c r="B34" s="11">
        <v>0</v>
      </c>
      <c r="C34" s="11">
        <v>0</v>
      </c>
      <c r="D34" s="23">
        <f t="shared" si="6"/>
        <v>0</v>
      </c>
    </row>
    <row r="35" spans="1:13" x14ac:dyDescent="0.25">
      <c r="A35" s="19" t="s">
        <v>32</v>
      </c>
      <c r="B35" s="20">
        <f>+SUM(B32:B34)</f>
        <v>100</v>
      </c>
      <c r="C35" s="20">
        <f>+SUM(C32:C34)</f>
        <v>165</v>
      </c>
      <c r="D35" s="21">
        <f t="shared" si="6"/>
        <v>-65</v>
      </c>
    </row>
    <row r="38" spans="1:13" ht="15" x14ac:dyDescent="0.25">
      <c r="A38" s="2" t="s">
        <v>43</v>
      </c>
      <c r="B38" s="1"/>
      <c r="C38" s="1"/>
      <c r="D38" s="1"/>
    </row>
    <row r="39" spans="1:13" x14ac:dyDescent="0.25">
      <c r="A39" s="24" t="s">
        <v>12</v>
      </c>
      <c r="B39" s="24" t="s">
        <v>52</v>
      </c>
      <c r="C39" s="24" t="s">
        <v>24</v>
      </c>
      <c r="D39" s="24" t="s">
        <v>25</v>
      </c>
    </row>
    <row r="40" spans="1:13" ht="19.2" x14ac:dyDescent="0.45">
      <c r="A40" s="22" t="s">
        <v>4</v>
      </c>
      <c r="B40" s="11">
        <v>0</v>
      </c>
      <c r="C40" s="11">
        <v>0</v>
      </c>
      <c r="D40" s="23">
        <f>+B40-C40</f>
        <v>0</v>
      </c>
      <c r="M40" s="56" t="s">
        <v>12</v>
      </c>
    </row>
    <row r="41" spans="1:13" s="1" customFormat="1" x14ac:dyDescent="0.25">
      <c r="A41" s="13" t="s">
        <v>44</v>
      </c>
      <c r="B41" s="14">
        <v>40</v>
      </c>
      <c r="C41" s="14">
        <v>55</v>
      </c>
      <c r="D41" s="15">
        <f t="shared" ref="D41:D49" si="7">+B41-C41</f>
        <v>-15</v>
      </c>
    </row>
    <row r="42" spans="1:13" s="1" customFormat="1" x14ac:dyDescent="0.25">
      <c r="A42" s="22" t="s">
        <v>45</v>
      </c>
      <c r="B42" s="11">
        <v>0</v>
      </c>
      <c r="C42" s="11">
        <v>0</v>
      </c>
      <c r="D42" s="23">
        <f t="shared" si="7"/>
        <v>0</v>
      </c>
    </row>
    <row r="43" spans="1:13" s="1" customFormat="1" x14ac:dyDescent="0.25">
      <c r="A43" s="13" t="s">
        <v>46</v>
      </c>
      <c r="B43" s="14">
        <v>450</v>
      </c>
      <c r="C43" s="14">
        <v>450</v>
      </c>
      <c r="D43" s="15">
        <f t="shared" si="7"/>
        <v>0</v>
      </c>
    </row>
    <row r="44" spans="1:13" s="1" customFormat="1" x14ac:dyDescent="0.25">
      <c r="A44" s="22" t="s">
        <v>47</v>
      </c>
      <c r="B44" s="11">
        <v>20</v>
      </c>
      <c r="C44" s="11">
        <v>50</v>
      </c>
      <c r="D44" s="23">
        <f t="shared" si="7"/>
        <v>-30</v>
      </c>
    </row>
    <row r="45" spans="1:13" s="1" customFormat="1" x14ac:dyDescent="0.25">
      <c r="A45" s="13" t="s">
        <v>48</v>
      </c>
      <c r="B45" s="14">
        <v>30</v>
      </c>
      <c r="C45" s="14">
        <v>20</v>
      </c>
      <c r="D45" s="15">
        <f t="shared" si="7"/>
        <v>10</v>
      </c>
    </row>
    <row r="46" spans="1:13" s="1" customFormat="1" x14ac:dyDescent="0.25">
      <c r="A46" s="22" t="s">
        <v>49</v>
      </c>
      <c r="B46" s="11">
        <v>45</v>
      </c>
      <c r="C46" s="11">
        <v>46</v>
      </c>
      <c r="D46" s="23">
        <f t="shared" si="7"/>
        <v>-1</v>
      </c>
    </row>
    <row r="47" spans="1:13" s="1" customFormat="1" x14ac:dyDescent="0.25">
      <c r="A47" s="13" t="s">
        <v>50</v>
      </c>
      <c r="B47" s="14">
        <v>0</v>
      </c>
      <c r="C47" s="14">
        <v>0</v>
      </c>
      <c r="D47" s="15">
        <f t="shared" si="7"/>
        <v>0</v>
      </c>
    </row>
    <row r="48" spans="1:13" s="1" customFormat="1" x14ac:dyDescent="0.25">
      <c r="A48" s="22" t="s">
        <v>5</v>
      </c>
      <c r="B48" s="11">
        <v>300</v>
      </c>
      <c r="C48" s="11">
        <v>400</v>
      </c>
      <c r="D48" s="23">
        <f t="shared" si="7"/>
        <v>-100</v>
      </c>
    </row>
    <row r="49" spans="1:4" s="1" customFormat="1" x14ac:dyDescent="0.25">
      <c r="A49" s="13" t="s">
        <v>51</v>
      </c>
      <c r="B49" s="14">
        <v>0</v>
      </c>
      <c r="C49" s="14">
        <v>0</v>
      </c>
      <c r="D49" s="15">
        <f t="shared" si="7"/>
        <v>0</v>
      </c>
    </row>
    <row r="50" spans="1:4" s="1" customFormat="1" x14ac:dyDescent="0.25">
      <c r="A50" s="19" t="s">
        <v>32</v>
      </c>
      <c r="B50" s="20">
        <f>+SUM(B40:B49)</f>
        <v>885</v>
      </c>
      <c r="C50" s="20">
        <f t="shared" ref="C50" si="8">+SUM(C40:C49)</f>
        <v>1021</v>
      </c>
      <c r="D50" s="21">
        <f t="shared" ref="D50" si="9">+B50-C50</f>
        <v>-136</v>
      </c>
    </row>
    <row r="52" spans="1:4" ht="3.45" customHeight="1" x14ac:dyDescent="0.25"/>
    <row r="53" spans="1:4" s="1" customFormat="1" ht="18.45" customHeight="1" x14ac:dyDescent="0.25">
      <c r="A53" s="26" t="s">
        <v>52</v>
      </c>
      <c r="B53" s="27">
        <f>+B50+B35+B28+B19+B10</f>
        <v>4130</v>
      </c>
      <c r="C53" s="27">
        <f>+C50+C35+C28+C19+C10</f>
        <v>3981</v>
      </c>
      <c r="D53" s="28">
        <f t="shared" ref="D53" si="10">+B53-C53</f>
        <v>149</v>
      </c>
    </row>
  </sheetData>
  <mergeCells count="1">
    <mergeCell ref="A1:D1"/>
  </mergeCells>
  <pageMargins left="0.7" right="0.7" top="0.75" bottom="0.75" header="0.3" footer="0.3"/>
  <pageSetup scale="97" orientation="portrait" r:id="rId1"/>
  <drawing r:id="rId2"/>
  <tableParts count="3"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D61"/>
  <sheetViews>
    <sheetView showGridLines="0" view="pageBreakPreview" topLeftCell="A21" zoomScale="85" zoomScaleNormal="100" zoomScaleSheetLayoutView="85" workbookViewId="0">
      <selection activeCell="A4" sqref="A4"/>
    </sheetView>
  </sheetViews>
  <sheetFormatPr baseColWidth="10" defaultColWidth="9.21875" defaultRowHeight="13.2" x14ac:dyDescent="0.25"/>
  <cols>
    <col min="1" max="1" width="33.21875" style="1" customWidth="1"/>
    <col min="2" max="4" width="22.44140625" style="1" customWidth="1"/>
    <col min="5" max="16384" width="9.21875" style="1"/>
  </cols>
  <sheetData>
    <row r="1" spans="1:4" ht="25.2" x14ac:dyDescent="0.5">
      <c r="A1" s="52" t="s">
        <v>53</v>
      </c>
      <c r="B1" s="52"/>
      <c r="C1" s="52"/>
      <c r="D1" s="52"/>
    </row>
    <row r="2" spans="1:4" ht="6.9" customHeight="1" x14ac:dyDescent="0.5">
      <c r="A2" s="3"/>
      <c r="B2" s="3"/>
      <c r="C2" s="3"/>
      <c r="D2" s="3"/>
    </row>
    <row r="3" spans="1:4" ht="15" x14ac:dyDescent="0.25">
      <c r="A3" s="2" t="s">
        <v>0</v>
      </c>
    </row>
    <row r="4" spans="1:4" x14ac:dyDescent="0.25">
      <c r="A4" s="4" t="s">
        <v>12</v>
      </c>
      <c r="B4" s="4" t="s">
        <v>23</v>
      </c>
      <c r="C4" s="4" t="s">
        <v>24</v>
      </c>
      <c r="D4" s="4" t="s">
        <v>25</v>
      </c>
    </row>
    <row r="5" spans="1:4" x14ac:dyDescent="0.25">
      <c r="A5" s="4" t="s">
        <v>54</v>
      </c>
      <c r="B5" s="5">
        <v>1500</v>
      </c>
      <c r="C5" s="5">
        <v>1500</v>
      </c>
      <c r="D5" s="6">
        <f>+B5-C5</f>
        <v>0</v>
      </c>
    </row>
    <row r="6" spans="1:4" x14ac:dyDescent="0.25">
      <c r="A6" s="4" t="s">
        <v>55</v>
      </c>
      <c r="B6" s="5">
        <v>2000</v>
      </c>
      <c r="C6" s="5">
        <v>2300</v>
      </c>
      <c r="D6" s="6">
        <f t="shared" ref="D6:D18" si="0">+B6-C6</f>
        <v>-300</v>
      </c>
    </row>
    <row r="7" spans="1:4" x14ac:dyDescent="0.25">
      <c r="A7" s="4" t="s">
        <v>56</v>
      </c>
      <c r="B7" s="5">
        <v>3000</v>
      </c>
      <c r="C7" s="5">
        <v>2750</v>
      </c>
      <c r="D7" s="6">
        <f t="shared" si="0"/>
        <v>250</v>
      </c>
    </row>
    <row r="8" spans="1:4" x14ac:dyDescent="0.25">
      <c r="A8" s="4" t="s">
        <v>57</v>
      </c>
      <c r="B8" s="5">
        <v>500</v>
      </c>
      <c r="C8" s="5">
        <v>500</v>
      </c>
      <c r="D8" s="6">
        <f t="shared" ref="D8:D17" si="1">+B8-C8</f>
        <v>0</v>
      </c>
    </row>
    <row r="9" spans="1:4" x14ac:dyDescent="0.25">
      <c r="A9" s="4" t="s">
        <v>58</v>
      </c>
      <c r="B9" s="5">
        <v>350</v>
      </c>
      <c r="C9" s="5">
        <v>300</v>
      </c>
      <c r="D9" s="6">
        <f t="shared" si="1"/>
        <v>50</v>
      </c>
    </row>
    <row r="10" spans="1:4" x14ac:dyDescent="0.25">
      <c r="A10" s="4" t="s">
        <v>59</v>
      </c>
      <c r="B10" s="5">
        <v>400</v>
      </c>
      <c r="C10" s="5">
        <v>550</v>
      </c>
      <c r="D10" s="6">
        <f t="shared" si="1"/>
        <v>-150</v>
      </c>
    </row>
    <row r="11" spans="1:4" x14ac:dyDescent="0.25">
      <c r="A11" s="4" t="s">
        <v>60</v>
      </c>
      <c r="B11" s="5">
        <v>20</v>
      </c>
      <c r="C11" s="5">
        <v>20</v>
      </c>
      <c r="D11" s="6">
        <f t="shared" si="1"/>
        <v>0</v>
      </c>
    </row>
    <row r="12" spans="1:4" x14ac:dyDescent="0.25">
      <c r="A12" s="4" t="s">
        <v>61</v>
      </c>
      <c r="B12" s="5">
        <v>300</v>
      </c>
      <c r="C12" s="5">
        <v>250</v>
      </c>
      <c r="D12" s="6">
        <f t="shared" si="1"/>
        <v>50</v>
      </c>
    </row>
    <row r="13" spans="1:4" x14ac:dyDescent="0.25">
      <c r="A13" s="4" t="s">
        <v>62</v>
      </c>
      <c r="B13" s="5">
        <v>300</v>
      </c>
      <c r="C13" s="5">
        <v>350</v>
      </c>
      <c r="D13" s="6">
        <f t="shared" si="1"/>
        <v>-50</v>
      </c>
    </row>
    <row r="14" spans="1:4" x14ac:dyDescent="0.25">
      <c r="A14" s="4" t="s">
        <v>63</v>
      </c>
      <c r="B14" s="5">
        <v>500</v>
      </c>
      <c r="C14" s="5">
        <v>500</v>
      </c>
      <c r="D14" s="6">
        <f t="shared" si="1"/>
        <v>0</v>
      </c>
    </row>
    <row r="15" spans="1:4" x14ac:dyDescent="0.25">
      <c r="A15" s="4" t="s">
        <v>64</v>
      </c>
      <c r="B15" s="5">
        <v>200</v>
      </c>
      <c r="C15" s="5">
        <v>175</v>
      </c>
      <c r="D15" s="6">
        <f t="shared" si="1"/>
        <v>25</v>
      </c>
    </row>
    <row r="16" spans="1:4" x14ac:dyDescent="0.25">
      <c r="A16" s="4" t="s">
        <v>65</v>
      </c>
      <c r="B16" s="5">
        <v>400</v>
      </c>
      <c r="C16" s="5">
        <v>550</v>
      </c>
      <c r="D16" s="6">
        <f t="shared" si="1"/>
        <v>-150</v>
      </c>
    </row>
    <row r="17" spans="1:4" x14ac:dyDescent="0.25">
      <c r="A17" s="4" t="s">
        <v>66</v>
      </c>
      <c r="B17" s="5">
        <v>20</v>
      </c>
      <c r="C17" s="5">
        <v>25</v>
      </c>
      <c r="D17" s="6">
        <f t="shared" si="1"/>
        <v>-5</v>
      </c>
    </row>
    <row r="18" spans="1:4" x14ac:dyDescent="0.25">
      <c r="A18" s="16" t="s">
        <v>32</v>
      </c>
      <c r="B18" s="17">
        <f>+SUM(B5:B17)</f>
        <v>9490</v>
      </c>
      <c r="C18" s="17">
        <f>+SUM(C5:C17)</f>
        <v>9770</v>
      </c>
      <c r="D18" s="18">
        <f t="shared" si="0"/>
        <v>-280</v>
      </c>
    </row>
    <row r="20" spans="1:4" ht="15" x14ac:dyDescent="0.25">
      <c r="A20" s="2" t="s">
        <v>13</v>
      </c>
    </row>
    <row r="21" spans="1:4" x14ac:dyDescent="0.25">
      <c r="A21" s="4" t="s">
        <v>12</v>
      </c>
      <c r="B21" s="4" t="s">
        <v>23</v>
      </c>
      <c r="C21" s="4" t="s">
        <v>24</v>
      </c>
      <c r="D21" s="4" t="s">
        <v>25</v>
      </c>
    </row>
    <row r="22" spans="1:4" x14ac:dyDescent="0.25">
      <c r="A22" s="4" t="s">
        <v>67</v>
      </c>
      <c r="B22" s="5">
        <v>200</v>
      </c>
      <c r="C22" s="5">
        <v>150</v>
      </c>
      <c r="D22" s="6">
        <f>+B22-C22</f>
        <v>50</v>
      </c>
    </row>
    <row r="23" spans="1:4" x14ac:dyDescent="0.25">
      <c r="A23" s="4" t="s">
        <v>68</v>
      </c>
      <c r="B23" s="5">
        <v>100</v>
      </c>
      <c r="C23" s="5">
        <v>50</v>
      </c>
      <c r="D23" s="6">
        <f t="shared" ref="D23:D30" si="2">+B23-C23</f>
        <v>50</v>
      </c>
    </row>
    <row r="24" spans="1:4" x14ac:dyDescent="0.25">
      <c r="A24" s="4" t="s">
        <v>69</v>
      </c>
      <c r="B24" s="5">
        <v>0</v>
      </c>
      <c r="C24" s="5">
        <v>0</v>
      </c>
      <c r="D24" s="6">
        <f t="shared" si="2"/>
        <v>0</v>
      </c>
    </row>
    <row r="25" spans="1:4" x14ac:dyDescent="0.25">
      <c r="A25" s="4" t="s">
        <v>70</v>
      </c>
      <c r="B25" s="5">
        <v>0</v>
      </c>
      <c r="C25" s="5">
        <v>0</v>
      </c>
      <c r="D25" s="6">
        <f>+B25-C25</f>
        <v>0</v>
      </c>
    </row>
    <row r="26" spans="1:4" x14ac:dyDescent="0.25">
      <c r="A26" s="4" t="s">
        <v>71</v>
      </c>
      <c r="B26" s="5">
        <v>0</v>
      </c>
      <c r="C26" s="5">
        <v>0</v>
      </c>
      <c r="D26" s="6">
        <f>+B26-C26</f>
        <v>0</v>
      </c>
    </row>
    <row r="27" spans="1:4" x14ac:dyDescent="0.25">
      <c r="A27" s="4" t="s">
        <v>1</v>
      </c>
      <c r="B27" s="5">
        <v>700</v>
      </c>
      <c r="C27" s="5">
        <v>700</v>
      </c>
      <c r="D27" s="6">
        <f>+B27-C27</f>
        <v>0</v>
      </c>
    </row>
    <row r="28" spans="1:4" x14ac:dyDescent="0.25">
      <c r="A28" s="4" t="s">
        <v>72</v>
      </c>
      <c r="B28" s="5">
        <v>50</v>
      </c>
      <c r="C28" s="5">
        <v>28</v>
      </c>
      <c r="D28" s="6">
        <f>+B28-C28</f>
        <v>22</v>
      </c>
    </row>
    <row r="29" spans="1:4" x14ac:dyDescent="0.25">
      <c r="A29" s="4" t="s">
        <v>73</v>
      </c>
      <c r="B29" s="5">
        <v>0</v>
      </c>
      <c r="C29" s="5">
        <v>0</v>
      </c>
      <c r="D29" s="6">
        <f>+B29-C29</f>
        <v>0</v>
      </c>
    </row>
    <row r="30" spans="1:4" x14ac:dyDescent="0.25">
      <c r="A30" s="16" t="s">
        <v>32</v>
      </c>
      <c r="B30" s="17">
        <f>+SUM(B22:B29)</f>
        <v>1050</v>
      </c>
      <c r="C30" s="17">
        <f>+SUM(C22:C29)</f>
        <v>928</v>
      </c>
      <c r="D30" s="18">
        <f t="shared" si="2"/>
        <v>122</v>
      </c>
    </row>
    <row r="32" spans="1:4" ht="15" x14ac:dyDescent="0.25">
      <c r="A32" s="2" t="s">
        <v>74</v>
      </c>
    </row>
    <row r="33" spans="1:4" x14ac:dyDescent="0.25">
      <c r="A33" s="7" t="s">
        <v>12</v>
      </c>
      <c r="B33" s="8" t="s">
        <v>23</v>
      </c>
      <c r="C33" s="8" t="s">
        <v>24</v>
      </c>
      <c r="D33" s="9" t="s">
        <v>25</v>
      </c>
    </row>
    <row r="34" spans="1:4" x14ac:dyDescent="0.25">
      <c r="A34" s="10" t="s">
        <v>75</v>
      </c>
      <c r="B34" s="11">
        <v>400</v>
      </c>
      <c r="C34" s="11">
        <v>400</v>
      </c>
      <c r="D34" s="12">
        <f>+B34-C34</f>
        <v>0</v>
      </c>
    </row>
    <row r="35" spans="1:4" x14ac:dyDescent="0.25">
      <c r="A35" s="13" t="s">
        <v>76</v>
      </c>
      <c r="B35" s="14">
        <v>200</v>
      </c>
      <c r="C35" s="14">
        <v>0</v>
      </c>
      <c r="D35" s="15">
        <f t="shared" ref="D35:D36" si="3">+B35-C35</f>
        <v>200</v>
      </c>
    </row>
    <row r="36" spans="1:4" x14ac:dyDescent="0.25">
      <c r="A36" s="19" t="s">
        <v>32</v>
      </c>
      <c r="B36" s="20">
        <f>+SUM(B34:B35)</f>
        <v>600</v>
      </c>
      <c r="C36" s="20">
        <f>+SUM(C34:C35)</f>
        <v>400</v>
      </c>
      <c r="D36" s="21">
        <f t="shared" si="3"/>
        <v>200</v>
      </c>
    </row>
    <row r="38" spans="1:4" ht="15" x14ac:dyDescent="0.25">
      <c r="A38" s="2" t="s">
        <v>77</v>
      </c>
    </row>
    <row r="39" spans="1:4" x14ac:dyDescent="0.25">
      <c r="A39" s="29" t="s">
        <v>12</v>
      </c>
      <c r="B39" s="24" t="s">
        <v>23</v>
      </c>
      <c r="C39" s="24" t="s">
        <v>24</v>
      </c>
      <c r="D39" s="30" t="s">
        <v>25</v>
      </c>
    </row>
    <row r="40" spans="1:4" x14ac:dyDescent="0.25">
      <c r="A40" s="33" t="s">
        <v>78</v>
      </c>
      <c r="B40" s="34">
        <v>500</v>
      </c>
      <c r="C40" s="34">
        <v>450</v>
      </c>
      <c r="D40" s="35">
        <f>+B40-C40</f>
        <v>50</v>
      </c>
    </row>
    <row r="41" spans="1:4" x14ac:dyDescent="0.25">
      <c r="A41" s="33" t="s">
        <v>79</v>
      </c>
      <c r="B41" s="34">
        <v>200</v>
      </c>
      <c r="C41" s="34">
        <v>175</v>
      </c>
      <c r="D41" s="35">
        <f t="shared" ref="D41:D48" si="4">+B41-C41</f>
        <v>25</v>
      </c>
    </row>
    <row r="42" spans="1:4" x14ac:dyDescent="0.25">
      <c r="A42" s="33" t="s">
        <v>80</v>
      </c>
      <c r="B42" s="34">
        <v>100</v>
      </c>
      <c r="C42" s="34">
        <v>100</v>
      </c>
      <c r="D42" s="35">
        <f t="shared" si="4"/>
        <v>0</v>
      </c>
    </row>
    <row r="43" spans="1:4" x14ac:dyDescent="0.25">
      <c r="A43" s="33" t="s">
        <v>81</v>
      </c>
      <c r="B43" s="34">
        <v>0</v>
      </c>
      <c r="C43" s="34">
        <v>0</v>
      </c>
      <c r="D43" s="35">
        <f t="shared" si="4"/>
        <v>0</v>
      </c>
    </row>
    <row r="44" spans="1:4" x14ac:dyDescent="0.25">
      <c r="A44" s="33" t="s">
        <v>82</v>
      </c>
      <c r="B44" s="34">
        <v>25</v>
      </c>
      <c r="C44" s="34">
        <v>25</v>
      </c>
      <c r="D44" s="35">
        <f t="shared" si="4"/>
        <v>0</v>
      </c>
    </row>
    <row r="45" spans="1:4" x14ac:dyDescent="0.25">
      <c r="A45" s="33" t="s">
        <v>83</v>
      </c>
      <c r="B45" s="34">
        <v>75</v>
      </c>
      <c r="C45" s="34">
        <v>80</v>
      </c>
      <c r="D45" s="35">
        <f t="shared" si="4"/>
        <v>-5</v>
      </c>
    </row>
    <row r="46" spans="1:4" x14ac:dyDescent="0.25">
      <c r="A46" s="33" t="s">
        <v>84</v>
      </c>
      <c r="B46" s="34">
        <v>35</v>
      </c>
      <c r="C46" s="34">
        <v>40</v>
      </c>
      <c r="D46" s="35">
        <f t="shared" si="4"/>
        <v>-5</v>
      </c>
    </row>
    <row r="47" spans="1:4" x14ac:dyDescent="0.25">
      <c r="A47" s="33" t="s">
        <v>85</v>
      </c>
      <c r="B47" s="34">
        <v>0</v>
      </c>
      <c r="C47" s="34">
        <v>0</v>
      </c>
      <c r="D47" s="35">
        <f t="shared" si="4"/>
        <v>0</v>
      </c>
    </row>
    <row r="48" spans="1:4" x14ac:dyDescent="0.25">
      <c r="A48" s="33" t="s">
        <v>86</v>
      </c>
      <c r="B48" s="34">
        <v>0</v>
      </c>
      <c r="C48" s="34">
        <v>0</v>
      </c>
      <c r="D48" s="35">
        <f t="shared" si="4"/>
        <v>0</v>
      </c>
    </row>
    <row r="49" spans="1:4" x14ac:dyDescent="0.25">
      <c r="A49" s="31" t="s">
        <v>32</v>
      </c>
      <c r="B49" s="25">
        <f>+SUM(B40:B48)</f>
        <v>935</v>
      </c>
      <c r="C49" s="25">
        <f>+SUM(C40:C48)</f>
        <v>870</v>
      </c>
      <c r="D49" s="32">
        <f t="shared" ref="D49" si="5">+B49-C49</f>
        <v>65</v>
      </c>
    </row>
    <row r="52" spans="1:4" ht="15" x14ac:dyDescent="0.25">
      <c r="A52" s="2" t="s">
        <v>16</v>
      </c>
    </row>
    <row r="53" spans="1:4" x14ac:dyDescent="0.25">
      <c r="A53" s="24" t="s">
        <v>12</v>
      </c>
      <c r="B53" s="24" t="s">
        <v>23</v>
      </c>
      <c r="C53" s="24" t="s">
        <v>24</v>
      </c>
      <c r="D53" s="24" t="s">
        <v>25</v>
      </c>
    </row>
    <row r="54" spans="1:4" x14ac:dyDescent="0.25">
      <c r="A54" s="22" t="s">
        <v>87</v>
      </c>
      <c r="B54" s="11">
        <v>1300</v>
      </c>
      <c r="C54" s="11">
        <v>1300</v>
      </c>
      <c r="D54" s="23">
        <f>+B54-C54</f>
        <v>0</v>
      </c>
    </row>
    <row r="55" spans="1:4" x14ac:dyDescent="0.25">
      <c r="A55" s="13" t="s">
        <v>88</v>
      </c>
      <c r="B55" s="14">
        <v>25</v>
      </c>
      <c r="C55" s="14">
        <v>25</v>
      </c>
      <c r="D55" s="15">
        <f t="shared" ref="D55:D58" si="6">+B55-C55</f>
        <v>0</v>
      </c>
    </row>
    <row r="56" spans="1:4" x14ac:dyDescent="0.25">
      <c r="A56" s="22" t="s">
        <v>89</v>
      </c>
      <c r="B56" s="11">
        <v>100</v>
      </c>
      <c r="C56" s="11">
        <v>100</v>
      </c>
      <c r="D56" s="23">
        <f t="shared" si="6"/>
        <v>0</v>
      </c>
    </row>
    <row r="57" spans="1:4" x14ac:dyDescent="0.25">
      <c r="A57" s="13" t="s">
        <v>90</v>
      </c>
      <c r="B57" s="14">
        <v>200</v>
      </c>
      <c r="C57" s="14">
        <v>150</v>
      </c>
      <c r="D57" s="15">
        <f t="shared" si="6"/>
        <v>50</v>
      </c>
    </row>
    <row r="58" spans="1:4" x14ac:dyDescent="0.25">
      <c r="A58" s="19" t="s">
        <v>32</v>
      </c>
      <c r="B58" s="20">
        <f>+SUM(B54:B57)</f>
        <v>1625</v>
      </c>
      <c r="C58" s="20">
        <f>+SUM(C54:C57)</f>
        <v>1575</v>
      </c>
      <c r="D58" s="21">
        <f t="shared" si="6"/>
        <v>50</v>
      </c>
    </row>
    <row r="60" spans="1:4" ht="3.45" customHeight="1" x14ac:dyDescent="0.25"/>
    <row r="61" spans="1:4" ht="18.45" customHeight="1" x14ac:dyDescent="0.25">
      <c r="A61" s="26" t="s">
        <v>52</v>
      </c>
      <c r="B61" s="27">
        <f>+B58+B49+B36+B30+B18</f>
        <v>13700</v>
      </c>
      <c r="C61" s="27">
        <f>+C58+C49+C36+C30+C18</f>
        <v>13543</v>
      </c>
      <c r="D61" s="28">
        <f t="shared" ref="D61" si="7">+B61-C61</f>
        <v>157</v>
      </c>
    </row>
  </sheetData>
  <mergeCells count="1">
    <mergeCell ref="A1:D1"/>
  </mergeCells>
  <pageMargins left="0.7" right="0.7" top="0.75" bottom="0.75" header="0.3" footer="0.3"/>
  <pageSetup scale="57" orientation="landscape" r:id="rId1"/>
  <drawing r:id="rId2"/>
  <tableParts count="4"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DASHBOARD</vt:lpstr>
      <vt:lpstr>DECOR BLOEMEN-REISGESCHENKEN</vt:lpstr>
      <vt:lpstr>Kleding-Receptie-Muziek-Foto's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John Michaloudis</dc:creator>
  <cp:lastModifiedBy>Andres VC</cp:lastModifiedBy>
  <cp:lastPrinted>2025-08-15T03:23:50Z</cp:lastPrinted>
  <dcterms:created xsi:type="dcterms:W3CDTF">2018-05-29T12:35:03Z</dcterms:created>
  <dcterms:modified xsi:type="dcterms:W3CDTF">2025-09-14T20:02:19Z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v-rimour@microsoft.com</vt:lpwstr>
  </property>
  <property fmtid="{D5CDD505-2E9C-101B-9397-08002B2CF9AE}" pid="5" name="MSIP_Label_f42aa342-8706-4288-bd11-ebb85995028c_SetDate">
    <vt:lpwstr>2018-05-29T12:35:07.5393943Z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